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_Drive\My Documents\Excel\Car Stuff\"/>
    </mc:Choice>
  </mc:AlternateContent>
  <bookViews>
    <workbookView xWindow="0" yWindow="48" windowWidth="16092" windowHeight="9048" tabRatio="213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AK40" i="1" l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4" i="1"/>
  <c r="AL13" i="1"/>
  <c r="AL12" i="1"/>
  <c r="AL11" i="1"/>
  <c r="AL10" i="1"/>
  <c r="AL9" i="1"/>
  <c r="AL8" i="1"/>
  <c r="AL7" i="1"/>
  <c r="AL6" i="1"/>
  <c r="AL5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L15" i="1" s="1"/>
  <c r="AF14" i="1"/>
  <c r="AF13" i="1"/>
  <c r="AF12" i="1"/>
  <c r="AF11" i="1"/>
  <c r="AF10" i="1"/>
  <c r="AF9" i="1"/>
  <c r="AF8" i="1"/>
  <c r="AF7" i="1"/>
  <c r="AF6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AI5" i="1"/>
  <c r="R40" i="1" l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5" i="1"/>
  <c r="L5" i="1"/>
  <c r="O5" i="1"/>
  <c r="R5" i="1"/>
  <c r="Z5" i="1"/>
  <c r="AC5" i="1"/>
  <c r="AF5" i="1"/>
  <c r="AM40" i="1" l="1"/>
  <c r="AM21" i="1" l="1"/>
  <c r="AM14" i="1"/>
  <c r="AM7" i="1"/>
  <c r="AM5" i="1"/>
  <c r="AM28" i="1"/>
  <c r="AM30" i="1"/>
  <c r="AM11" i="1"/>
  <c r="AM23" i="1"/>
  <c r="AM26" i="1"/>
  <c r="AM33" i="1"/>
  <c r="AM12" i="1"/>
  <c r="AM37" i="1"/>
  <c r="AM10" i="1"/>
  <c r="AM19" i="1"/>
  <c r="AM16" i="1"/>
  <c r="AM13" i="1"/>
  <c r="AM15" i="1"/>
  <c r="AM34" i="1"/>
  <c r="AM32" i="1"/>
  <c r="AM36" i="1"/>
  <c r="AM6" i="1"/>
  <c r="AM38" i="1"/>
  <c r="AM9" i="1"/>
  <c r="AM29" i="1"/>
  <c r="AM39" i="1"/>
  <c r="AM18" i="1"/>
  <c r="AM20" i="1"/>
  <c r="AM22" i="1"/>
  <c r="AM31" i="1"/>
  <c r="AM27" i="1"/>
  <c r="AM8" i="1"/>
  <c r="AM17" i="1"/>
  <c r="AM35" i="1"/>
  <c r="AM25" i="1"/>
  <c r="AM24" i="1"/>
</calcChain>
</file>

<file path=xl/sharedStrings.xml><?xml version="1.0" encoding="utf-8"?>
<sst xmlns="http://schemas.openxmlformats.org/spreadsheetml/2006/main" count="231" uniqueCount="99">
  <si>
    <t>Team/Member</t>
  </si>
  <si>
    <t>Run1</t>
  </si>
  <si>
    <t>Run3</t>
  </si>
  <si>
    <t>Run4</t>
  </si>
  <si>
    <t>Run5</t>
  </si>
  <si>
    <t>Run6</t>
  </si>
  <si>
    <t>Run7</t>
  </si>
  <si>
    <t>Run8</t>
  </si>
  <si>
    <t>Run9</t>
  </si>
  <si>
    <t>Run10</t>
  </si>
  <si>
    <t>Run2</t>
  </si>
  <si>
    <t>Best</t>
  </si>
  <si>
    <t>Gary Watson</t>
  </si>
  <si>
    <t>Pat Watson</t>
  </si>
  <si>
    <t>Time</t>
  </si>
  <si>
    <t>Penalty</t>
  </si>
  <si>
    <t>Raw</t>
  </si>
  <si>
    <t>Vehicle</t>
  </si>
  <si>
    <t>DNF</t>
  </si>
  <si>
    <t>Rank</t>
  </si>
  <si>
    <t>Number</t>
  </si>
  <si>
    <t>Gene Wong</t>
  </si>
  <si>
    <t>Geoff Barker</t>
  </si>
  <si>
    <t>Randal Cullen</t>
  </si>
  <si>
    <t>Run11</t>
  </si>
  <si>
    <t>Run12</t>
  </si>
  <si>
    <t>Run13</t>
  </si>
  <si>
    <t>2010 Blue Porsche 911 Turbo</t>
  </si>
  <si>
    <t>Run14</t>
  </si>
  <si>
    <t xml:space="preserve">2003 Blue 996 Turbo </t>
  </si>
  <si>
    <t>Lo-Hi</t>
  </si>
  <si>
    <t>2016 Yellow Ferrari 488</t>
  </si>
  <si>
    <t>Lance Patrick</t>
  </si>
  <si>
    <t>David Heaney</t>
  </si>
  <si>
    <t>2007 Silver Porsche Cayman S</t>
  </si>
  <si>
    <t>Bob Benson</t>
  </si>
  <si>
    <t>Steve Mah</t>
  </si>
  <si>
    <t>2007 Silver Porsche 911 Turbo</t>
  </si>
  <si>
    <t>Michael LeGresley</t>
  </si>
  <si>
    <t>Driver</t>
  </si>
  <si>
    <t>Christopher Baier</t>
  </si>
  <si>
    <t>2013 White Porsche Carrera S</t>
  </si>
  <si>
    <t>2015 Red Alpha Romeo 4C</t>
  </si>
  <si>
    <t>Rob Millham</t>
  </si>
  <si>
    <t>2008 Brown Porsche 911 4S</t>
  </si>
  <si>
    <t>Andy Powell</t>
  </si>
  <si>
    <t>2006 Black Porsche Cayman S</t>
  </si>
  <si>
    <t>Adrian Baker</t>
  </si>
  <si>
    <t>2002 Orange Porsche 911 C2</t>
  </si>
  <si>
    <t>Jesse Brotz</t>
  </si>
  <si>
    <t>1995 Black Porsche Carrera</t>
  </si>
  <si>
    <t>Philip Freiberger</t>
  </si>
  <si>
    <t>2010 Grey Porsche Boxster</t>
  </si>
  <si>
    <t>Stephen Lim</t>
  </si>
  <si>
    <t>2001 Black Porsche 911 Turbo</t>
  </si>
  <si>
    <t>Brian Pleet</t>
  </si>
  <si>
    <t>2006 Grey Porsche Boxster S</t>
  </si>
  <si>
    <t>Terry Ellis</t>
  </si>
  <si>
    <t>1991 Black Porsche 928</t>
  </si>
  <si>
    <t>Chris Larson</t>
  </si>
  <si>
    <t>2005 Black Porsche GT3</t>
  </si>
  <si>
    <t>Arthur Power</t>
  </si>
  <si>
    <t>2002 Silver Porsche 911 C4S</t>
  </si>
  <si>
    <t>Todd Coupal</t>
  </si>
  <si>
    <t>2011 Red Porsche Boxster Spyder</t>
  </si>
  <si>
    <t>Paul Young</t>
  </si>
  <si>
    <t>2016 Sapphire Porsche Cayman GTS</t>
  </si>
  <si>
    <t>Blake Robertson</t>
  </si>
  <si>
    <t>2001 Yellow Porsche 911 TT</t>
  </si>
  <si>
    <t>2004 Silver Porsche Boxster</t>
  </si>
  <si>
    <t>2008 Orange Corvette Z06</t>
  </si>
  <si>
    <t>David Twitchett</t>
  </si>
  <si>
    <t>2015 Silver VW Golf R</t>
  </si>
  <si>
    <t>Michael Gerroir</t>
  </si>
  <si>
    <t>2017 Grey Subaru BRZ</t>
  </si>
  <si>
    <t>Nat Rosengarten</t>
  </si>
  <si>
    <t>2007 Silver Porsche Boxster</t>
  </si>
  <si>
    <t>2004 Silver Porsche 911 TT</t>
  </si>
  <si>
    <t>Paul Huang</t>
  </si>
  <si>
    <t>2017 White Porsche 718 Cayman</t>
  </si>
  <si>
    <t>Jim Jimimez</t>
  </si>
  <si>
    <t>2010 Black Porsche 911</t>
  </si>
  <si>
    <t>Paul Wu</t>
  </si>
  <si>
    <t>2008 Silver Audi A3</t>
  </si>
  <si>
    <t>Greg Bismeyer</t>
  </si>
  <si>
    <t>1997 Black Porsche 911S</t>
  </si>
  <si>
    <t>Lyndon Hanson</t>
  </si>
  <si>
    <t>2010 Red Porsche GT3</t>
  </si>
  <si>
    <t>James Suttie</t>
  </si>
  <si>
    <t>2017 Silver Porsche 718 Cayman S</t>
  </si>
  <si>
    <t>Ken Ly</t>
  </si>
  <si>
    <t>1990 Black Porsche Carrera 911</t>
  </si>
  <si>
    <t>Jack Habart</t>
  </si>
  <si>
    <t>1972 Yellow Porsche 911 Targa</t>
  </si>
  <si>
    <t>Harvey Lam</t>
  </si>
  <si>
    <t>2008 Black Porsche GT2</t>
  </si>
  <si>
    <t>Morning (Somewhat Dry)</t>
  </si>
  <si>
    <t>Afternoon (Somewhat Wet)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</si>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</sst>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" fontId="0" fillId="0" borderId="3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1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right"/>
    </xf>
    <xf numFmtId="1" fontId="0" fillId="0" borderId="3" xfId="0" applyNumberFormat="1" applyFill="1" applyBorder="1"/>
    <xf numFmtId="164" fontId="0" fillId="0" borderId="4" xfId="0" applyNumberForma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0" fillId="0" borderId="5" xfId="0" applyBorder="1"/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9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10" xfId="0" applyNumberFormat="1" applyBorder="1"/>
    <xf numFmtId="1" fontId="1" fillId="0" borderId="9" xfId="0" applyNumberFormat="1" applyFont="1" applyBorder="1" applyAlignment="1">
      <alignment horizontal="right"/>
    </xf>
    <xf numFmtId="1" fontId="0" fillId="0" borderId="9" xfId="0" applyNumberFormat="1" applyBorder="1"/>
    <xf numFmtId="164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tabSelected="1" topLeftCell="A8" zoomScale="80" zoomScaleNormal="80" workbookViewId="0">
      <selection activeCell="W37" sqref="A37:XFD37"/>
    </sheetView>
  </sheetViews>
  <sheetFormatPr defaultRowHeight="14.4" x14ac:dyDescent="0.3"/>
  <cols>
    <col min="1" max="1" width="24.33203125" style="28" customWidth="1"/>
    <col min="2" max="2" width="8.6640625" style="3" customWidth="1"/>
    <col min="3" max="3" width="32.33203125" style="28" customWidth="1"/>
    <col min="4" max="4" width="9.109375" style="9" customWidth="1"/>
    <col min="5" max="5" width="9.109375" style="7" customWidth="1"/>
    <col min="6" max="6" width="9.109375" style="10" customWidth="1"/>
    <col min="7" max="7" width="9.109375" style="9" customWidth="1"/>
    <col min="8" max="8" width="9.109375" style="7" customWidth="1"/>
    <col min="9" max="9" width="9.109375" style="10" customWidth="1"/>
    <col min="10" max="10" width="9.109375" style="9" customWidth="1"/>
    <col min="11" max="11" width="9.109375" style="7" customWidth="1"/>
    <col min="12" max="12" width="9.109375" style="10" customWidth="1"/>
    <col min="13" max="13" width="9.109375" style="9" customWidth="1"/>
    <col min="14" max="14" width="9.109375" style="7" customWidth="1"/>
    <col min="15" max="15" width="9.109375" style="10" customWidth="1"/>
    <col min="16" max="16" width="9.109375" style="9" customWidth="1"/>
    <col min="17" max="17" width="9.109375" style="7" customWidth="1"/>
    <col min="18" max="18" width="9.109375" style="10" customWidth="1"/>
    <col min="19" max="19" width="9.33203125" style="11" customWidth="1"/>
    <col min="20" max="20" width="10.33203125" style="1" customWidth="1"/>
    <col min="21" max="21" width="8.88671875" style="9" customWidth="1"/>
    <col min="22" max="22" width="8.88671875" style="7" customWidth="1"/>
    <col min="23" max="23" width="8.88671875" style="10" customWidth="1"/>
    <col min="24" max="24" width="8.88671875" style="9" customWidth="1"/>
    <col min="25" max="25" width="8.88671875" style="7" customWidth="1"/>
    <col min="26" max="26" width="8.88671875" style="10" customWidth="1"/>
    <col min="27" max="27" width="8.88671875" style="9" customWidth="1"/>
    <col min="28" max="28" width="8.88671875" style="7" customWidth="1"/>
    <col min="29" max="29" width="8.88671875" style="10" customWidth="1"/>
    <col min="30" max="30" width="8.88671875" style="9" customWidth="1"/>
    <col min="31" max="31" width="8.88671875" style="7" customWidth="1"/>
    <col min="32" max="32" width="8.88671875" style="10" customWidth="1"/>
    <col min="33" max="33" width="8.88671875" style="9" customWidth="1"/>
    <col min="34" max="34" width="8.88671875" style="7" customWidth="1"/>
    <col min="35" max="35" width="8.88671875" style="10" customWidth="1"/>
    <col min="36" max="36" width="9.33203125" style="11" customWidth="1"/>
    <col min="37" max="37" width="10.33203125" style="1" customWidth="1"/>
    <col min="38" max="38" width="9.33203125" style="11" customWidth="1"/>
    <col min="39" max="39" width="10.33203125" style="1" customWidth="1"/>
  </cols>
  <sheetData>
    <row r="1" spans="1:39" ht="15.6" thickTop="1" thickBot="1" x14ac:dyDescent="0.35">
      <c r="D1" s="34"/>
      <c r="E1" s="33"/>
      <c r="F1" s="32"/>
      <c r="G1" s="32"/>
      <c r="H1" s="33"/>
      <c r="I1" s="32"/>
      <c r="J1" s="32"/>
      <c r="K1" s="36" t="s">
        <v>96</v>
      </c>
      <c r="L1" s="32"/>
      <c r="M1" s="32"/>
      <c r="N1" s="33"/>
      <c r="O1" s="32"/>
      <c r="P1" s="32"/>
      <c r="Q1" s="33"/>
      <c r="R1" s="32"/>
      <c r="S1" s="32"/>
      <c r="T1" s="37"/>
      <c r="U1" s="34"/>
      <c r="V1" s="33"/>
      <c r="W1" s="32"/>
      <c r="X1" s="32"/>
      <c r="Y1" s="33"/>
      <c r="Z1" s="32"/>
      <c r="AA1" s="32"/>
      <c r="AB1" s="36" t="s">
        <v>97</v>
      </c>
      <c r="AC1" s="32"/>
      <c r="AD1" s="32"/>
      <c r="AE1" s="33"/>
      <c r="AF1" s="32"/>
      <c r="AG1" s="32"/>
      <c r="AH1" s="33"/>
      <c r="AI1" s="32"/>
      <c r="AJ1" s="32"/>
      <c r="AK1" s="35"/>
      <c r="AL1" s="38" t="s">
        <v>98</v>
      </c>
      <c r="AM1" s="39"/>
    </row>
    <row r="2" spans="1:39" s="5" customFormat="1" ht="15" thickTop="1" x14ac:dyDescent="0.3">
      <c r="A2" s="2" t="s">
        <v>39</v>
      </c>
      <c r="B2" s="2" t="s">
        <v>20</v>
      </c>
      <c r="C2" s="2" t="s">
        <v>17</v>
      </c>
      <c r="D2" s="15"/>
      <c r="E2" s="12" t="s">
        <v>1</v>
      </c>
      <c r="F2" s="16"/>
      <c r="G2" s="15"/>
      <c r="H2" s="12" t="s">
        <v>10</v>
      </c>
      <c r="I2" s="16"/>
      <c r="J2" s="15"/>
      <c r="K2" s="12" t="s">
        <v>2</v>
      </c>
      <c r="L2" s="16"/>
      <c r="M2" s="15"/>
      <c r="N2" s="12" t="s">
        <v>3</v>
      </c>
      <c r="O2" s="16"/>
      <c r="P2" s="15"/>
      <c r="Q2" s="12" t="s">
        <v>4</v>
      </c>
      <c r="R2" s="16"/>
      <c r="S2" s="13" t="s">
        <v>11</v>
      </c>
      <c r="T2" s="14" t="s">
        <v>19</v>
      </c>
      <c r="U2" s="15"/>
      <c r="V2" s="12" t="s">
        <v>5</v>
      </c>
      <c r="W2" s="16"/>
      <c r="X2" s="15"/>
      <c r="Y2" s="12" t="s">
        <v>6</v>
      </c>
      <c r="Z2" s="16"/>
      <c r="AA2" s="15"/>
      <c r="AB2" s="12" t="s">
        <v>7</v>
      </c>
      <c r="AC2" s="16"/>
      <c r="AD2" s="15"/>
      <c r="AE2" s="12" t="s">
        <v>8</v>
      </c>
      <c r="AF2" s="16"/>
      <c r="AG2" s="15"/>
      <c r="AH2" s="12" t="s">
        <v>9</v>
      </c>
      <c r="AI2" s="16"/>
      <c r="AJ2" s="13" t="s">
        <v>11</v>
      </c>
      <c r="AK2" s="14" t="s">
        <v>19</v>
      </c>
      <c r="AL2" s="13" t="s">
        <v>11</v>
      </c>
      <c r="AM2" s="14" t="s">
        <v>19</v>
      </c>
    </row>
    <row r="3" spans="1:39" s="26" customFormat="1" ht="15" thickBot="1" x14ac:dyDescent="0.35">
      <c r="A3" s="20"/>
      <c r="B3" s="20"/>
      <c r="C3" s="20"/>
      <c r="D3" s="21" t="s">
        <v>16</v>
      </c>
      <c r="E3" s="22" t="s">
        <v>15</v>
      </c>
      <c r="F3" s="23" t="s">
        <v>14</v>
      </c>
      <c r="G3" s="21" t="s">
        <v>16</v>
      </c>
      <c r="H3" s="22" t="s">
        <v>15</v>
      </c>
      <c r="I3" s="23" t="s">
        <v>14</v>
      </c>
      <c r="J3" s="21" t="s">
        <v>16</v>
      </c>
      <c r="K3" s="22" t="s">
        <v>15</v>
      </c>
      <c r="L3" s="23" t="s">
        <v>14</v>
      </c>
      <c r="M3" s="21" t="s">
        <v>16</v>
      </c>
      <c r="N3" s="22" t="s">
        <v>15</v>
      </c>
      <c r="O3" s="23" t="s">
        <v>14</v>
      </c>
      <c r="P3" s="21" t="s">
        <v>16</v>
      </c>
      <c r="Q3" s="22" t="s">
        <v>15</v>
      </c>
      <c r="R3" s="23" t="s">
        <v>14</v>
      </c>
      <c r="S3" s="24" t="s">
        <v>14</v>
      </c>
      <c r="T3" s="25" t="s">
        <v>30</v>
      </c>
      <c r="U3" s="21" t="s">
        <v>16</v>
      </c>
      <c r="V3" s="22" t="s">
        <v>15</v>
      </c>
      <c r="W3" s="23" t="s">
        <v>14</v>
      </c>
      <c r="X3" s="21" t="s">
        <v>16</v>
      </c>
      <c r="Y3" s="22" t="s">
        <v>15</v>
      </c>
      <c r="Z3" s="23" t="s">
        <v>14</v>
      </c>
      <c r="AA3" s="21" t="s">
        <v>16</v>
      </c>
      <c r="AB3" s="22" t="s">
        <v>15</v>
      </c>
      <c r="AC3" s="23" t="s">
        <v>14</v>
      </c>
      <c r="AD3" s="21" t="s">
        <v>16</v>
      </c>
      <c r="AE3" s="22" t="s">
        <v>15</v>
      </c>
      <c r="AF3" s="23" t="s">
        <v>14</v>
      </c>
      <c r="AG3" s="21" t="s">
        <v>16</v>
      </c>
      <c r="AH3" s="22" t="s">
        <v>15</v>
      </c>
      <c r="AI3" s="23" t="s">
        <v>14</v>
      </c>
      <c r="AJ3" s="24" t="s">
        <v>14</v>
      </c>
      <c r="AK3" s="25" t="s">
        <v>30</v>
      </c>
      <c r="AL3" s="24" t="s">
        <v>14</v>
      </c>
      <c r="AM3" s="25" t="s">
        <v>30</v>
      </c>
    </row>
    <row r="4" spans="1:39" ht="15" thickTop="1" x14ac:dyDescent="0.3">
      <c r="S4" s="10"/>
      <c r="AJ4" s="10"/>
      <c r="AL4" s="10"/>
    </row>
    <row r="5" spans="1:39" s="5" customFormat="1" x14ac:dyDescent="0.3">
      <c r="A5" s="27" t="s">
        <v>40</v>
      </c>
      <c r="B5" s="4">
        <v>1</v>
      </c>
      <c r="C5" s="29" t="s">
        <v>41</v>
      </c>
      <c r="D5" s="6">
        <v>43.83</v>
      </c>
      <c r="E5" s="8"/>
      <c r="F5" s="17">
        <f>IF(E5="DNF",0,IF(D5="","",(D5+(E5*2))))</f>
        <v>43.83</v>
      </c>
      <c r="G5" s="6">
        <v>43.67</v>
      </c>
      <c r="H5" s="8"/>
      <c r="I5" s="17">
        <f>IF(H5="DNF",0,IF(G5="","",(G5+(H5*2))))</f>
        <v>43.67</v>
      </c>
      <c r="J5" s="6">
        <v>44.378</v>
      </c>
      <c r="K5" s="8"/>
      <c r="L5" s="17">
        <f>IF(K5="DNF",0,IF(J5="","",(J5+(K5*2))))</f>
        <v>44.378</v>
      </c>
      <c r="M5" s="6">
        <v>43.374000000000002</v>
      </c>
      <c r="N5" s="8"/>
      <c r="O5" s="17">
        <f>IF(N5="DNF",0,IF(M5="","",(M5+(N5*2))))</f>
        <v>43.374000000000002</v>
      </c>
      <c r="P5" s="6">
        <v>43.128</v>
      </c>
      <c r="Q5" s="8"/>
      <c r="R5" s="17">
        <f>IF(Q5="DNF",0,IF(P5="","",(P5+(Q5*2))))</f>
        <v>43.128</v>
      </c>
      <c r="S5" s="19">
        <f>SMALL(($F5,$I5,$L5,$O5,$R5),1+FREQUENCY(($F5,$I5,$L5,$O5,$R5),0))</f>
        <v>43.128</v>
      </c>
      <c r="T5" s="18">
        <f>RANK(S5,$S$5:$S$40,1)</f>
        <v>3</v>
      </c>
      <c r="U5" s="6">
        <v>44.19</v>
      </c>
      <c r="V5" s="8"/>
      <c r="W5" s="17">
        <f>IF(V5="DNF",0,IF(U5="","",(U5+(V5*2))))</f>
        <v>44.19</v>
      </c>
      <c r="X5" s="6">
        <v>45.856000000000002</v>
      </c>
      <c r="Y5" s="8"/>
      <c r="Z5" s="17">
        <f>IF(Y5="DNF",0,IF(X5="","",(X5+(Y5*2))))</f>
        <v>45.856000000000002</v>
      </c>
      <c r="AA5" s="6">
        <v>46.747</v>
      </c>
      <c r="AB5" s="8"/>
      <c r="AC5" s="17">
        <f>IF(AB5="DNF",0,IF(AA5="","",(AA5+(AB5*2))))</f>
        <v>46.747</v>
      </c>
      <c r="AD5" s="6">
        <v>47.085999999999999</v>
      </c>
      <c r="AE5" s="8"/>
      <c r="AF5" s="17">
        <f>IF(AE5="DNF",0,IF(AD5="","",(AD5+(AE5*2))))</f>
        <v>47.085999999999999</v>
      </c>
      <c r="AG5" s="6">
        <v>48.152000000000001</v>
      </c>
      <c r="AH5" s="8"/>
      <c r="AI5" s="17">
        <f>IF(AH5="DNF",0,IF(AG5="","",(AG5+(AH5*2))))</f>
        <v>48.152000000000001</v>
      </c>
      <c r="AJ5" s="19">
        <f>SMALL(($W5,$Z5,$AC5,$AF5,$AI5),1+FREQUENCY(($W5,$Z5,$AC5,$AF5,$AI5),0))</f>
        <v>44.19</v>
      </c>
      <c r="AK5" s="18">
        <f>RANK(AJ5,$AJ$5:$AJ$40,1)</f>
        <v>1</v>
      </c>
      <c r="AL5" s="19">
        <f>SMALL(($F5,$I5,$L5,$O5,$R5,$W5,$Z5,$AC5,$AF5,$AI5),1+FREQUENCY(($F5,$I5,$L5,$O5,$R5,$W5,$Z5,$AC5,$AF5,$AI5),0))</f>
        <v>43.128</v>
      </c>
      <c r="AM5" s="18">
        <f>RANK(AL5,$AL$5:$AL$40,1)</f>
        <v>3</v>
      </c>
    </row>
    <row r="6" spans="1:39" s="5" customFormat="1" x14ac:dyDescent="0.3">
      <c r="A6" s="30" t="s">
        <v>61</v>
      </c>
      <c r="B6" s="31">
        <v>2</v>
      </c>
      <c r="C6" s="30" t="s">
        <v>62</v>
      </c>
      <c r="D6" s="9"/>
      <c r="E6" s="7" t="s">
        <v>18</v>
      </c>
      <c r="F6" s="17">
        <f t="shared" ref="F6:F40" si="0">IF(E6="DNF",0,IF(D6="","",(D6+(E6*2))))</f>
        <v>0</v>
      </c>
      <c r="G6" s="9">
        <v>61.970999999999997</v>
      </c>
      <c r="H6" s="7"/>
      <c r="I6" s="17">
        <f t="shared" ref="I6:I40" si="1">IF(H6="DNF",0,IF(G6="","",(G6+(H6*2))))</f>
        <v>61.970999999999997</v>
      </c>
      <c r="J6" s="9">
        <v>48.582000000000001</v>
      </c>
      <c r="K6" s="7"/>
      <c r="L6" s="17">
        <f t="shared" ref="L6:L40" si="2">IF(K6="DNF",0,IF(J6="","",(J6+(K6*2))))</f>
        <v>48.582000000000001</v>
      </c>
      <c r="M6" s="9">
        <v>47.423000000000002</v>
      </c>
      <c r="N6" s="7"/>
      <c r="O6" s="17">
        <f t="shared" ref="O6:O40" si="3">IF(N6="DNF",0,IF(M6="","",(M6+(N6*2))))</f>
        <v>47.423000000000002</v>
      </c>
      <c r="P6" s="9">
        <v>46.439</v>
      </c>
      <c r="Q6" s="7"/>
      <c r="R6" s="17">
        <f t="shared" ref="R6:R40" si="4">IF(Q6="DNF",0,IF(P6="","",(P6+(Q6*2))))</f>
        <v>46.439</v>
      </c>
      <c r="S6" s="19">
        <f>SMALL(($F6,$I6,$L6,$O6,$R6),1+FREQUENCY(($F6,$I6,$L6,$O6,$R6),0))</f>
        <v>46.439</v>
      </c>
      <c r="T6" s="18">
        <f t="shared" ref="T6:T40" si="5">RANK(S6,$S$5:$S$40,1)</f>
        <v>15</v>
      </c>
      <c r="U6" s="9">
        <v>47.412999999999997</v>
      </c>
      <c r="V6" s="7"/>
      <c r="W6" s="17">
        <f t="shared" ref="W6:W40" si="6">IF(V6="DNF",0,IF(U6="","",(U6+(V6*2))))</f>
        <v>47.412999999999997</v>
      </c>
      <c r="X6" s="9">
        <v>48.606999999999999</v>
      </c>
      <c r="Y6" s="7"/>
      <c r="Z6" s="17">
        <f t="shared" ref="Z6:Z41" si="7">IF(Y6="DNF",0,IF(X6="","",(X6+(Y6*2))))</f>
        <v>48.606999999999999</v>
      </c>
      <c r="AA6" s="9">
        <v>48.735999999999997</v>
      </c>
      <c r="AB6" s="7"/>
      <c r="AC6" s="17">
        <f t="shared" ref="AC6:AC41" si="8">IF(AB6="DNF",0,IF(AA6="","",(AA6+(AB6*2))))</f>
        <v>48.735999999999997</v>
      </c>
      <c r="AD6" s="9">
        <v>49.601999999999997</v>
      </c>
      <c r="AE6" s="7"/>
      <c r="AF6" s="17">
        <f t="shared" ref="AF6:AF41" si="9">IF(AE6="DNF",0,IF(AD6="","",(AD6+(AE6*2))))</f>
        <v>49.601999999999997</v>
      </c>
      <c r="AG6" s="9"/>
      <c r="AH6" s="7"/>
      <c r="AI6" s="17" t="str">
        <f t="shared" ref="AI6:AI41" si="10">IF(AH6="DNF",0,IF(AG6="","",(AG6+(AH6*2))))</f>
        <v/>
      </c>
      <c r="AJ6" s="19">
        <f>SMALL(($W6,$Z6,$AC6,$AF6,$AI6),1+FREQUENCY(($W6,$Z6,$AC6,$AF6,$AI6),0))</f>
        <v>47.412999999999997</v>
      </c>
      <c r="AK6" s="18">
        <f>RANK(AJ6,$AJ$5:$AJ$40,1)</f>
        <v>8</v>
      </c>
      <c r="AL6" s="19">
        <f>SMALL(($F6,$I6,$L6,$O6,$R6,$W6,$Z6,$AC6,$AF6,$AI6),1+FREQUENCY(($F6,$I6,$L6,$O6,$R6,$W6,$Z6,$AC6,$AF6,$AI6),0))</f>
        <v>46.439</v>
      </c>
      <c r="AM6" s="18">
        <f t="shared" ref="AM6:AM40" si="11">RANK(AL6,$AL$5:$AL$40,1)</f>
        <v>15</v>
      </c>
    </row>
    <row r="7" spans="1:39" s="5" customFormat="1" x14ac:dyDescent="0.3">
      <c r="A7" s="28" t="s">
        <v>43</v>
      </c>
      <c r="B7" s="3">
        <v>3</v>
      </c>
      <c r="C7" s="28" t="s">
        <v>44</v>
      </c>
      <c r="D7" s="9"/>
      <c r="E7" s="7" t="s">
        <v>18</v>
      </c>
      <c r="F7" s="17">
        <f t="shared" si="0"/>
        <v>0</v>
      </c>
      <c r="G7" s="9">
        <v>48.768000000000001</v>
      </c>
      <c r="H7" s="7"/>
      <c r="I7" s="17">
        <f t="shared" si="1"/>
        <v>48.768000000000001</v>
      </c>
      <c r="J7" s="9"/>
      <c r="K7" s="7" t="s">
        <v>18</v>
      </c>
      <c r="L7" s="17">
        <f t="shared" si="2"/>
        <v>0</v>
      </c>
      <c r="M7" s="9"/>
      <c r="N7" s="7" t="s">
        <v>18</v>
      </c>
      <c r="O7" s="17">
        <f t="shared" si="3"/>
        <v>0</v>
      </c>
      <c r="P7" s="9">
        <v>47.347999999999999</v>
      </c>
      <c r="Q7" s="7"/>
      <c r="R7" s="17">
        <f t="shared" si="4"/>
        <v>47.347999999999999</v>
      </c>
      <c r="S7" s="19">
        <f>SMALL(($F7,$I7,$L7,$O7,$R7),1+FREQUENCY(($F7,$I7,$L7,$O7,$R7),0))</f>
        <v>47.347999999999999</v>
      </c>
      <c r="T7" s="18">
        <f t="shared" si="5"/>
        <v>22</v>
      </c>
      <c r="U7" s="9">
        <v>50.881999999999998</v>
      </c>
      <c r="V7" s="7"/>
      <c r="W7" s="17">
        <f t="shared" si="6"/>
        <v>50.881999999999998</v>
      </c>
      <c r="X7" s="9">
        <v>49.673000000000002</v>
      </c>
      <c r="Y7" s="7"/>
      <c r="Z7" s="17">
        <f t="shared" si="7"/>
        <v>49.673000000000002</v>
      </c>
      <c r="AA7" s="9">
        <v>49.167000000000002</v>
      </c>
      <c r="AB7" s="7"/>
      <c r="AC7" s="17">
        <f t="shared" si="8"/>
        <v>49.167000000000002</v>
      </c>
      <c r="AD7" s="9">
        <v>47.771000000000001</v>
      </c>
      <c r="AE7" s="7"/>
      <c r="AF7" s="17">
        <f t="shared" si="9"/>
        <v>47.771000000000001</v>
      </c>
      <c r="AG7" s="9">
        <v>48.286000000000001</v>
      </c>
      <c r="AH7" s="7"/>
      <c r="AI7" s="17">
        <f t="shared" si="10"/>
        <v>48.286000000000001</v>
      </c>
      <c r="AJ7" s="19">
        <f>SMALL(($W7,$Z7,$AC7,$AF7,$AI7),1+FREQUENCY(($W7,$Z7,$AC7,$AF7,$AI7),0))</f>
        <v>47.771000000000001</v>
      </c>
      <c r="AK7" s="18">
        <f>RANK(AJ7,$AJ$5:$AJ$40,1)</f>
        <v>10</v>
      </c>
      <c r="AL7" s="19">
        <f>SMALL(($F7,$I7,$L7,$O7,$R7,$W7,$Z7,$AC7,$AF7,$AI7),1+FREQUENCY(($F7,$I7,$L7,$O7,$R7,$W7,$Z7,$AC7,$AF7,$AI7),0))</f>
        <v>47.347999999999999</v>
      </c>
      <c r="AM7" s="18">
        <f t="shared" si="11"/>
        <v>22</v>
      </c>
    </row>
    <row r="8" spans="1:39" s="5" customFormat="1" x14ac:dyDescent="0.3">
      <c r="A8" s="28" t="s">
        <v>45</v>
      </c>
      <c r="B8" s="3">
        <v>4</v>
      </c>
      <c r="C8" s="28" t="s">
        <v>46</v>
      </c>
      <c r="D8" s="9">
        <v>54.188000000000002</v>
      </c>
      <c r="E8" s="7"/>
      <c r="F8" s="17">
        <f t="shared" si="0"/>
        <v>54.188000000000002</v>
      </c>
      <c r="G8" s="9">
        <v>52.353999999999999</v>
      </c>
      <c r="H8" s="7"/>
      <c r="I8" s="17">
        <f t="shared" si="1"/>
        <v>52.353999999999999</v>
      </c>
      <c r="J8" s="9">
        <v>49.558</v>
      </c>
      <c r="K8" s="7"/>
      <c r="L8" s="17">
        <f t="shared" si="2"/>
        <v>49.558</v>
      </c>
      <c r="M8" s="9">
        <v>49.920999999999999</v>
      </c>
      <c r="N8" s="7"/>
      <c r="O8" s="17">
        <f t="shared" si="3"/>
        <v>49.920999999999999</v>
      </c>
      <c r="P8" s="9">
        <v>49.845999999999997</v>
      </c>
      <c r="Q8" s="7"/>
      <c r="R8" s="17">
        <f t="shared" si="4"/>
        <v>49.845999999999997</v>
      </c>
      <c r="S8" s="19">
        <f>SMALL(($F8,$I8,$L8,$O8,$R8),1+FREQUENCY(($F8,$I8,$L8,$O8,$R8),0))</f>
        <v>49.558</v>
      </c>
      <c r="T8" s="18">
        <f t="shared" si="5"/>
        <v>32</v>
      </c>
      <c r="U8" s="9">
        <v>51.814</v>
      </c>
      <c r="V8" s="7"/>
      <c r="W8" s="17">
        <f t="shared" si="6"/>
        <v>51.814</v>
      </c>
      <c r="X8" s="9">
        <v>52.009</v>
      </c>
      <c r="Y8" s="7"/>
      <c r="Z8" s="17">
        <f t="shared" si="7"/>
        <v>52.009</v>
      </c>
      <c r="AA8" s="9">
        <v>52.246000000000002</v>
      </c>
      <c r="AB8" s="7"/>
      <c r="AC8" s="17">
        <f t="shared" si="8"/>
        <v>52.246000000000002</v>
      </c>
      <c r="AD8" s="9">
        <v>57.750999999999998</v>
      </c>
      <c r="AE8" s="7"/>
      <c r="AF8" s="17">
        <f t="shared" si="9"/>
        <v>57.750999999999998</v>
      </c>
      <c r="AG8" s="9"/>
      <c r="AH8" s="7"/>
      <c r="AI8" s="17" t="str">
        <f t="shared" si="10"/>
        <v/>
      </c>
      <c r="AJ8" s="19">
        <f>SMALL(($W8,$Z8,$AC8,$AF8,$AI8),1+FREQUENCY(($W8,$Z8,$AC8,$AF8,$AI8),0))</f>
        <v>51.814</v>
      </c>
      <c r="AK8" s="18">
        <f>RANK(AJ8,$AJ$5:$AJ$40,1)</f>
        <v>31</v>
      </c>
      <c r="AL8" s="19">
        <f>SMALL(($F8,$I8,$L8,$O8,$R8,$W8,$Z8,$AC8,$AF8,$AI8),1+FREQUENCY(($F8,$I8,$L8,$O8,$R8,$W8,$Z8,$AC8,$AF8,$AI8),0))</f>
        <v>49.558</v>
      </c>
      <c r="AM8" s="18">
        <f t="shared" si="11"/>
        <v>32</v>
      </c>
    </row>
    <row r="9" spans="1:39" x14ac:dyDescent="0.3">
      <c r="A9" s="28" t="s">
        <v>47</v>
      </c>
      <c r="B9" s="3">
        <v>5</v>
      </c>
      <c r="C9" s="28" t="s">
        <v>48</v>
      </c>
      <c r="D9" s="9">
        <v>97.661000000000001</v>
      </c>
      <c r="E9" s="7">
        <v>3</v>
      </c>
      <c r="F9" s="17">
        <f t="shared" si="0"/>
        <v>103.661</v>
      </c>
      <c r="G9" s="9">
        <v>53.923000000000002</v>
      </c>
      <c r="I9" s="17">
        <f t="shared" si="1"/>
        <v>53.923000000000002</v>
      </c>
      <c r="J9" s="9">
        <v>50.216000000000001</v>
      </c>
      <c r="L9" s="17">
        <f t="shared" si="2"/>
        <v>50.216000000000001</v>
      </c>
      <c r="M9" s="9">
        <v>48.94</v>
      </c>
      <c r="O9" s="17">
        <f t="shared" si="3"/>
        <v>48.94</v>
      </c>
      <c r="P9" s="9">
        <v>48.226999999999997</v>
      </c>
      <c r="R9" s="17">
        <f t="shared" si="4"/>
        <v>48.226999999999997</v>
      </c>
      <c r="S9" s="19">
        <f>SMALL(($F9,$I9,$L9,$O9,$R9),1+FREQUENCY(($F9,$I9,$L9,$O9,$R9),0))</f>
        <v>48.226999999999997</v>
      </c>
      <c r="T9" s="18">
        <f t="shared" si="5"/>
        <v>26</v>
      </c>
      <c r="U9" s="9">
        <v>51.08</v>
      </c>
      <c r="W9" s="17">
        <f t="shared" si="6"/>
        <v>51.08</v>
      </c>
      <c r="X9" s="9">
        <v>50.335999999999999</v>
      </c>
      <c r="Z9" s="17">
        <f t="shared" si="7"/>
        <v>50.335999999999999</v>
      </c>
      <c r="AA9" s="9">
        <v>52.341999999999999</v>
      </c>
      <c r="AC9" s="17">
        <f t="shared" si="8"/>
        <v>52.341999999999999</v>
      </c>
      <c r="AD9" s="9">
        <v>53.936999999999998</v>
      </c>
      <c r="AF9" s="17">
        <f t="shared" si="9"/>
        <v>53.936999999999998</v>
      </c>
      <c r="AG9" s="9">
        <v>52.222000000000001</v>
      </c>
      <c r="AI9" s="17">
        <f t="shared" si="10"/>
        <v>52.222000000000001</v>
      </c>
      <c r="AJ9" s="19">
        <f>SMALL(($W9,$Z9,$AC9,$AF9,$AI9),1+FREQUENCY(($W9,$Z9,$AC9,$AF9,$AI9),0))</f>
        <v>50.335999999999999</v>
      </c>
      <c r="AK9" s="18">
        <f>RANK(AJ9,$AJ$5:$AJ$40,1)</f>
        <v>22</v>
      </c>
      <c r="AL9" s="19">
        <f>SMALL(($F9,$I9,$L9,$O9,$R9,$W9,$Z9,$AC9,$AF9,$AI9),1+FREQUENCY(($F9,$I9,$L9,$O9,$R9,$W9,$Z9,$AC9,$AF9,$AI9),0))</f>
        <v>48.226999999999997</v>
      </c>
      <c r="AM9" s="18">
        <f t="shared" si="11"/>
        <v>26</v>
      </c>
    </row>
    <row r="10" spans="1:39" x14ac:dyDescent="0.3">
      <c r="A10" s="28" t="s">
        <v>49</v>
      </c>
      <c r="B10" s="3">
        <v>6</v>
      </c>
      <c r="C10" s="28" t="s">
        <v>50</v>
      </c>
      <c r="D10" s="9">
        <v>53.122</v>
      </c>
      <c r="F10" s="17">
        <f t="shared" si="0"/>
        <v>53.122</v>
      </c>
      <c r="G10" s="9">
        <v>48.28</v>
      </c>
      <c r="I10" s="17">
        <f t="shared" si="1"/>
        <v>48.28</v>
      </c>
      <c r="J10" s="9">
        <v>47.475000000000001</v>
      </c>
      <c r="L10" s="17">
        <f t="shared" si="2"/>
        <v>47.475000000000001</v>
      </c>
      <c r="M10" s="9">
        <v>47.476999999999997</v>
      </c>
      <c r="O10" s="17">
        <f t="shared" si="3"/>
        <v>47.476999999999997</v>
      </c>
      <c r="Q10" s="7" t="s">
        <v>18</v>
      </c>
      <c r="R10" s="17">
        <f t="shared" si="4"/>
        <v>0</v>
      </c>
      <c r="S10" s="19">
        <f>SMALL(($F10,$I10,$L10,$O10,$R10),1+FREQUENCY(($F10,$I10,$L10,$O10,$R10),0))</f>
        <v>47.475000000000001</v>
      </c>
      <c r="T10" s="18">
        <f t="shared" si="5"/>
        <v>23</v>
      </c>
      <c r="V10" s="7" t="s">
        <v>18</v>
      </c>
      <c r="W10" s="17">
        <f t="shared" si="6"/>
        <v>0</v>
      </c>
      <c r="X10" s="9">
        <v>52.018999999999998</v>
      </c>
      <c r="Z10" s="17">
        <f t="shared" si="7"/>
        <v>52.018999999999998</v>
      </c>
      <c r="AA10" s="9">
        <v>50.694000000000003</v>
      </c>
      <c r="AC10" s="17">
        <f t="shared" si="8"/>
        <v>50.694000000000003</v>
      </c>
      <c r="AD10" s="9">
        <v>50.359000000000002</v>
      </c>
      <c r="AF10" s="17">
        <f t="shared" si="9"/>
        <v>50.359000000000002</v>
      </c>
      <c r="AG10" s="9">
        <v>48.533999999999999</v>
      </c>
      <c r="AI10" s="17">
        <f t="shared" si="10"/>
        <v>48.533999999999999</v>
      </c>
      <c r="AJ10" s="19">
        <f>SMALL(($W10,$Z10,$AC10,$AF10,$AI10),1+FREQUENCY(($W10,$Z10,$AC10,$AF10,$AI10),0))</f>
        <v>48.533999999999999</v>
      </c>
      <c r="AK10" s="18">
        <f>RANK(AJ10,$AJ$5:$AJ$40,1)</f>
        <v>15</v>
      </c>
      <c r="AL10" s="19">
        <f>SMALL(($F10,$I10,$L10,$O10,$R10,$W10,$Z10,$AC10,$AF10,$AI10),1+FREQUENCY(($F10,$I10,$L10,$O10,$R10,$W10,$Z10,$AC10,$AF10,$AI10),0))</f>
        <v>47.475000000000001</v>
      </c>
      <c r="AM10" s="18">
        <f t="shared" si="11"/>
        <v>23</v>
      </c>
    </row>
    <row r="11" spans="1:39" x14ac:dyDescent="0.3">
      <c r="A11" s="28" t="s">
        <v>51</v>
      </c>
      <c r="B11" s="3">
        <v>7</v>
      </c>
      <c r="C11" s="28" t="s">
        <v>52</v>
      </c>
      <c r="D11" s="9">
        <v>71.742000000000004</v>
      </c>
      <c r="F11" s="17">
        <f t="shared" si="0"/>
        <v>71.742000000000004</v>
      </c>
      <c r="G11" s="9">
        <v>51.81</v>
      </c>
      <c r="I11" s="17">
        <f t="shared" si="1"/>
        <v>51.81</v>
      </c>
      <c r="J11" s="9">
        <v>49.036000000000001</v>
      </c>
      <c r="L11" s="17">
        <f t="shared" si="2"/>
        <v>49.036000000000001</v>
      </c>
      <c r="M11" s="9">
        <v>48.765999999999998</v>
      </c>
      <c r="O11" s="17">
        <f t="shared" si="3"/>
        <v>48.765999999999998</v>
      </c>
      <c r="P11" s="9">
        <v>48.578000000000003</v>
      </c>
      <c r="R11" s="17">
        <f t="shared" si="4"/>
        <v>48.578000000000003</v>
      </c>
      <c r="S11" s="19">
        <f>SMALL(($F11,$I11,$L11,$O11,$R11),1+FREQUENCY(($F11,$I11,$L11,$O11,$R11),0))</f>
        <v>48.578000000000003</v>
      </c>
      <c r="T11" s="18">
        <f t="shared" si="5"/>
        <v>29</v>
      </c>
      <c r="U11" s="9">
        <v>53.500999999999998</v>
      </c>
      <c r="W11" s="17">
        <f t="shared" si="6"/>
        <v>53.500999999999998</v>
      </c>
      <c r="X11" s="9">
        <v>54.02</v>
      </c>
      <c r="Z11" s="17">
        <f t="shared" si="7"/>
        <v>54.02</v>
      </c>
      <c r="AA11" s="9">
        <v>53.387999999999998</v>
      </c>
      <c r="AC11" s="17">
        <f t="shared" si="8"/>
        <v>53.387999999999998</v>
      </c>
      <c r="AD11" s="9">
        <v>52.801000000000002</v>
      </c>
      <c r="AF11" s="17">
        <f t="shared" si="9"/>
        <v>52.801000000000002</v>
      </c>
      <c r="AG11" s="9">
        <v>51.061999999999998</v>
      </c>
      <c r="AI11" s="17">
        <f t="shared" si="10"/>
        <v>51.061999999999998</v>
      </c>
      <c r="AJ11" s="19">
        <f>SMALL(($W11,$Z11,$AC11,$AF11,$AI11),1+FREQUENCY(($W11,$Z11,$AC11,$AF11,$AI11),0))</f>
        <v>51.061999999999998</v>
      </c>
      <c r="AK11" s="18">
        <f>RANK(AJ11,$AJ$5:$AJ$40,1)</f>
        <v>29</v>
      </c>
      <c r="AL11" s="19">
        <f>SMALL(($F11,$I11,$L11,$O11,$R11,$W11,$Z11,$AC11,$AF11,$AI11),1+FREQUENCY(($F11,$I11,$L11,$O11,$R11,$W11,$Z11,$AC11,$AF11,$AI11),0))</f>
        <v>48.578000000000003</v>
      </c>
      <c r="AM11" s="18">
        <f t="shared" si="11"/>
        <v>29</v>
      </c>
    </row>
    <row r="12" spans="1:39" x14ac:dyDescent="0.3">
      <c r="A12" s="28" t="s">
        <v>53</v>
      </c>
      <c r="B12" s="3">
        <v>8</v>
      </c>
      <c r="C12" s="28" t="s">
        <v>54</v>
      </c>
      <c r="D12" s="9">
        <v>72.308999999999997</v>
      </c>
      <c r="F12" s="17">
        <f t="shared" si="0"/>
        <v>72.308999999999997</v>
      </c>
      <c r="G12" s="9">
        <v>47.533000000000001</v>
      </c>
      <c r="I12" s="17">
        <f t="shared" si="1"/>
        <v>47.533000000000001</v>
      </c>
      <c r="J12" s="9">
        <v>45.508000000000003</v>
      </c>
      <c r="L12" s="17">
        <f t="shared" si="2"/>
        <v>45.508000000000003</v>
      </c>
      <c r="N12" s="7" t="s">
        <v>18</v>
      </c>
      <c r="O12" s="17">
        <f t="shared" si="3"/>
        <v>0</v>
      </c>
      <c r="P12" s="9">
        <v>45.219000000000001</v>
      </c>
      <c r="R12" s="17">
        <f t="shared" si="4"/>
        <v>45.219000000000001</v>
      </c>
      <c r="S12" s="19">
        <f>SMALL(($F12,$I12,$L12,$O12,$R12),1+FREQUENCY(($F12,$I12,$L12,$O12,$R12),0))</f>
        <v>45.219000000000001</v>
      </c>
      <c r="T12" s="18">
        <f t="shared" si="5"/>
        <v>12</v>
      </c>
      <c r="U12" s="9">
        <v>46.308</v>
      </c>
      <c r="W12" s="17">
        <f t="shared" si="6"/>
        <v>46.308</v>
      </c>
      <c r="X12" s="9">
        <v>48.814</v>
      </c>
      <c r="Z12" s="17">
        <f t="shared" si="7"/>
        <v>48.814</v>
      </c>
      <c r="AA12" s="9">
        <v>48.935000000000002</v>
      </c>
      <c r="AC12" s="17">
        <f t="shared" si="8"/>
        <v>48.935000000000002</v>
      </c>
      <c r="AD12" s="9">
        <v>48.905000000000001</v>
      </c>
      <c r="AF12" s="17">
        <f t="shared" si="9"/>
        <v>48.905000000000001</v>
      </c>
      <c r="AG12" s="9">
        <v>49.484999999999999</v>
      </c>
      <c r="AI12" s="17">
        <f t="shared" si="10"/>
        <v>49.484999999999999</v>
      </c>
      <c r="AJ12" s="19">
        <f>SMALL(($W12,$Z12,$AC12,$AF12,$AI12),1+FREQUENCY(($W12,$Z12,$AC12,$AF12,$AI12),0))</f>
        <v>46.308</v>
      </c>
      <c r="AK12" s="18">
        <f>RANK(AJ12,$AJ$5:$AJ$40,1)</f>
        <v>4</v>
      </c>
      <c r="AL12" s="19">
        <f>SMALL(($F12,$I12,$L12,$O12,$R12,$W12,$Z12,$AC12,$AF12,$AI12),1+FREQUENCY(($F12,$I12,$L12,$O12,$R12,$W12,$Z12,$AC12,$AF12,$AI12),0))</f>
        <v>45.219000000000001</v>
      </c>
      <c r="AM12" s="18">
        <f t="shared" si="11"/>
        <v>12</v>
      </c>
    </row>
    <row r="13" spans="1:39" x14ac:dyDescent="0.3">
      <c r="A13" s="28" t="s">
        <v>55</v>
      </c>
      <c r="B13" s="3">
        <v>9</v>
      </c>
      <c r="C13" s="28" t="s">
        <v>56</v>
      </c>
      <c r="D13" s="9">
        <v>66.75</v>
      </c>
      <c r="F13" s="17">
        <f t="shared" si="0"/>
        <v>66.75</v>
      </c>
      <c r="G13" s="9">
        <v>62.658000000000001</v>
      </c>
      <c r="I13" s="17">
        <f t="shared" si="1"/>
        <v>62.658000000000001</v>
      </c>
      <c r="K13" s="7" t="s">
        <v>18</v>
      </c>
      <c r="L13" s="17">
        <f t="shared" si="2"/>
        <v>0</v>
      </c>
      <c r="M13" s="9">
        <v>57.923000000000002</v>
      </c>
      <c r="O13" s="17">
        <f t="shared" si="3"/>
        <v>57.923000000000002</v>
      </c>
      <c r="P13" s="9">
        <v>52.426000000000002</v>
      </c>
      <c r="R13" s="17">
        <f t="shared" si="4"/>
        <v>52.426000000000002</v>
      </c>
      <c r="S13" s="19">
        <f>SMALL(($F13,$I13,$L13,$O13,$R13),1+FREQUENCY(($F13,$I13,$L13,$O13,$R13),0))</f>
        <v>52.426000000000002</v>
      </c>
      <c r="T13" s="18">
        <f t="shared" si="5"/>
        <v>36</v>
      </c>
      <c r="V13" s="7" t="s">
        <v>18</v>
      </c>
      <c r="W13" s="17">
        <f t="shared" si="6"/>
        <v>0</v>
      </c>
      <c r="X13" s="9">
        <v>55.972000000000001</v>
      </c>
      <c r="Z13" s="17">
        <f t="shared" si="7"/>
        <v>55.972000000000001</v>
      </c>
      <c r="AA13" s="9">
        <v>54.177</v>
      </c>
      <c r="AC13" s="17">
        <f t="shared" si="8"/>
        <v>54.177</v>
      </c>
      <c r="AD13" s="9">
        <v>54.712000000000003</v>
      </c>
      <c r="AF13" s="17">
        <f t="shared" si="9"/>
        <v>54.712000000000003</v>
      </c>
      <c r="AI13" s="17" t="str">
        <f t="shared" si="10"/>
        <v/>
      </c>
      <c r="AJ13" s="19">
        <f>SMALL(($W13,$Z13,$AC13,$AF13,$AI13),1+FREQUENCY(($W13,$Z13,$AC13,$AF13,$AI13),0))</f>
        <v>54.177</v>
      </c>
      <c r="AK13" s="18">
        <f>RANK(AJ13,$AJ$5:$AJ$40,1)</f>
        <v>35</v>
      </c>
      <c r="AL13" s="19">
        <f>SMALL(($F13,$I13,$L13,$O13,$R13,$W13,$Z13,$AC13,$AF13,$AI13),1+FREQUENCY(($F13,$I13,$L13,$O13,$R13,$W13,$Z13,$AC13,$AF13,$AI13),0))</f>
        <v>52.426000000000002</v>
      </c>
      <c r="AM13" s="18">
        <f t="shared" si="11"/>
        <v>36</v>
      </c>
    </row>
    <row r="14" spans="1:39" x14ac:dyDescent="0.3">
      <c r="A14" s="28" t="s">
        <v>33</v>
      </c>
      <c r="B14" s="3">
        <v>10</v>
      </c>
      <c r="C14" s="28" t="s">
        <v>34</v>
      </c>
      <c r="D14" s="9">
        <v>50.415999999999997</v>
      </c>
      <c r="F14" s="17">
        <f t="shared" si="0"/>
        <v>50.415999999999997</v>
      </c>
      <c r="G14" s="9">
        <v>48.338999999999999</v>
      </c>
      <c r="I14" s="17">
        <f t="shared" si="1"/>
        <v>48.338999999999999</v>
      </c>
      <c r="J14" s="9">
        <v>46.904000000000003</v>
      </c>
      <c r="L14" s="17">
        <f t="shared" si="2"/>
        <v>46.904000000000003</v>
      </c>
      <c r="M14" s="9">
        <v>46.984000000000002</v>
      </c>
      <c r="O14" s="17">
        <f t="shared" si="3"/>
        <v>46.984000000000002</v>
      </c>
      <c r="P14" s="9">
        <v>47.52</v>
      </c>
      <c r="R14" s="17">
        <f t="shared" si="4"/>
        <v>47.52</v>
      </c>
      <c r="S14" s="19">
        <f>SMALL(($F14,$I14,$L14,$O14,$R14),1+FREQUENCY(($F14,$I14,$L14,$O14,$R14),0))</f>
        <v>46.904000000000003</v>
      </c>
      <c r="T14" s="18">
        <f t="shared" si="5"/>
        <v>17</v>
      </c>
      <c r="U14" s="9">
        <v>50.997</v>
      </c>
      <c r="W14" s="17">
        <f t="shared" si="6"/>
        <v>50.997</v>
      </c>
      <c r="X14" s="9">
        <v>50.503</v>
      </c>
      <c r="Z14" s="17">
        <f t="shared" si="7"/>
        <v>50.503</v>
      </c>
      <c r="AA14" s="9">
        <v>51.750999999999998</v>
      </c>
      <c r="AC14" s="17">
        <f t="shared" si="8"/>
        <v>51.750999999999998</v>
      </c>
      <c r="AD14" s="9">
        <v>52.408000000000001</v>
      </c>
      <c r="AF14" s="17">
        <f t="shared" si="9"/>
        <v>52.408000000000001</v>
      </c>
      <c r="AG14" s="9">
        <v>51.427</v>
      </c>
      <c r="AI14" s="17">
        <f t="shared" si="10"/>
        <v>51.427</v>
      </c>
      <c r="AJ14" s="19">
        <f>SMALL(($W14,$Z14,$AC14,$AF14,$AI14),1+FREQUENCY(($W14,$Z14,$AC14,$AF14,$AI14),0))</f>
        <v>50.503</v>
      </c>
      <c r="AK14" s="18">
        <f>RANK(AJ14,$AJ$5:$AJ$40,1)</f>
        <v>24</v>
      </c>
      <c r="AL14" s="19">
        <f>SMALL(($F14,$I14,$L14,$O14,$R14,$W14,$Z14,$AC14,$AF14,$AI14),1+FREQUENCY(($F14,$I14,$L14,$O14,$R14,$W14,$Z14,$AC14,$AF14,$AI14),0))</f>
        <v>46.904000000000003</v>
      </c>
      <c r="AM14" s="18">
        <f t="shared" si="11"/>
        <v>17</v>
      </c>
    </row>
    <row r="15" spans="1:39" x14ac:dyDescent="0.3">
      <c r="A15" s="28" t="s">
        <v>57</v>
      </c>
      <c r="B15" s="3">
        <v>14</v>
      </c>
      <c r="C15" s="28" t="s">
        <v>58</v>
      </c>
      <c r="D15" s="9">
        <v>51.040999999999997</v>
      </c>
      <c r="F15" s="17">
        <f t="shared" si="0"/>
        <v>51.040999999999997</v>
      </c>
      <c r="G15" s="9">
        <v>49.6</v>
      </c>
      <c r="I15" s="17">
        <f t="shared" si="1"/>
        <v>49.6</v>
      </c>
      <c r="J15" s="9">
        <v>48.936999999999998</v>
      </c>
      <c r="L15" s="17">
        <f t="shared" si="2"/>
        <v>48.936999999999998</v>
      </c>
      <c r="N15" s="7" t="s">
        <v>18</v>
      </c>
      <c r="O15" s="17">
        <f t="shared" si="3"/>
        <v>0</v>
      </c>
      <c r="P15" s="9">
        <v>48.226999999999997</v>
      </c>
      <c r="R15" s="17">
        <f t="shared" si="4"/>
        <v>48.226999999999997</v>
      </c>
      <c r="S15" s="19">
        <f>SMALL(($F15,$I15,$L15,$O15,$R15),1+FREQUENCY(($F15,$I15,$L15,$O15,$R15),0))</f>
        <v>48.226999999999997</v>
      </c>
      <c r="T15" s="18">
        <f t="shared" si="5"/>
        <v>26</v>
      </c>
      <c r="U15" s="9">
        <v>50.264000000000003</v>
      </c>
      <c r="W15" s="17">
        <f t="shared" si="6"/>
        <v>50.264000000000003</v>
      </c>
      <c r="X15" s="9">
        <v>51.936999999999998</v>
      </c>
      <c r="Z15" s="17">
        <f t="shared" si="7"/>
        <v>51.936999999999998</v>
      </c>
      <c r="AA15" s="9">
        <v>51.203000000000003</v>
      </c>
      <c r="AC15" s="17">
        <f t="shared" si="8"/>
        <v>51.203000000000003</v>
      </c>
      <c r="AD15" s="9">
        <v>52.624000000000002</v>
      </c>
      <c r="AF15" s="17">
        <f t="shared" si="9"/>
        <v>52.624000000000002</v>
      </c>
      <c r="AG15" s="9">
        <v>56.268000000000001</v>
      </c>
      <c r="AI15" s="17">
        <f t="shared" si="10"/>
        <v>56.268000000000001</v>
      </c>
      <c r="AJ15" s="19">
        <f>SMALL(($W15,$Z15,$AC15,$AF15,$AI15),1+FREQUENCY(($W15,$Z15,$AC15,$AF15,$AI15),0))</f>
        <v>50.264000000000003</v>
      </c>
      <c r="AK15" s="18">
        <f>RANK(AJ15,$AJ$5:$AJ$40,1)</f>
        <v>20</v>
      </c>
      <c r="AL15" s="19">
        <f>SMALL(($F15,$I15,$L15,$O15,$R15,$W15,$Z15,$AC15,$AF15,$AI15),1+FREQUENCY(($F15,$I15,$L15,$O15,$R15,$W15,$Z15,$AC15,$AF15,$AI15),0))</f>
        <v>48.226999999999997</v>
      </c>
      <c r="AM15" s="18">
        <f t="shared" si="11"/>
        <v>26</v>
      </c>
    </row>
    <row r="16" spans="1:39" x14ac:dyDescent="0.3">
      <c r="A16" s="28" t="s">
        <v>59</v>
      </c>
      <c r="B16" s="3">
        <v>15</v>
      </c>
      <c r="C16" s="28" t="s">
        <v>60</v>
      </c>
      <c r="E16" s="7" t="s">
        <v>18</v>
      </c>
      <c r="F16" s="17">
        <f t="shared" si="0"/>
        <v>0</v>
      </c>
      <c r="G16" s="9">
        <v>72.150999999999996</v>
      </c>
      <c r="I16" s="17">
        <f t="shared" si="1"/>
        <v>72.150999999999996</v>
      </c>
      <c r="J16" s="9">
        <v>59.683</v>
      </c>
      <c r="L16" s="17">
        <f t="shared" si="2"/>
        <v>59.683</v>
      </c>
      <c r="M16" s="9">
        <v>56.965000000000003</v>
      </c>
      <c r="O16" s="17">
        <f t="shared" si="3"/>
        <v>56.965000000000003</v>
      </c>
      <c r="P16" s="9">
        <v>52.234999999999999</v>
      </c>
      <c r="R16" s="17">
        <f t="shared" si="4"/>
        <v>52.234999999999999</v>
      </c>
      <c r="S16" s="19">
        <f>SMALL(($F16,$I16,$L16,$O16,$R16),1+FREQUENCY(($F16,$I16,$L16,$O16,$R16),0))</f>
        <v>52.234999999999999</v>
      </c>
      <c r="T16" s="18">
        <f t="shared" si="5"/>
        <v>35</v>
      </c>
      <c r="V16" s="7" t="s">
        <v>18</v>
      </c>
      <c r="W16" s="17">
        <f t="shared" si="6"/>
        <v>0</v>
      </c>
      <c r="X16" s="9">
        <v>53.15</v>
      </c>
      <c r="Z16" s="17">
        <f t="shared" si="7"/>
        <v>53.15</v>
      </c>
      <c r="AA16" s="9">
        <v>53.344000000000001</v>
      </c>
      <c r="AC16" s="17">
        <f t="shared" si="8"/>
        <v>53.344000000000001</v>
      </c>
      <c r="AD16" s="9">
        <v>51.680999999999997</v>
      </c>
      <c r="AF16" s="17">
        <f t="shared" si="9"/>
        <v>51.680999999999997</v>
      </c>
      <c r="AI16" s="17" t="str">
        <f t="shared" si="10"/>
        <v/>
      </c>
      <c r="AJ16" s="19">
        <f>SMALL(($W16,$Z16,$AC16,$AF16,$AI16),1+FREQUENCY(($W16,$Z16,$AC16,$AF16,$AI16),0))</f>
        <v>51.680999999999997</v>
      </c>
      <c r="AK16" s="18">
        <f>RANK(AJ16,$AJ$5:$AJ$40,1)</f>
        <v>30</v>
      </c>
      <c r="AL16" s="19">
        <f>SMALL(($F16,$I16,$L16,$O16,$R16,$W16,$Z16,$AC16,$AF16,$AI16),1+FREQUENCY(($F16,$I16,$L16,$O16,$R16,$W16,$Z16,$AC16,$AF16,$AI16),0))</f>
        <v>51.680999999999997</v>
      </c>
      <c r="AM16" s="18">
        <f t="shared" si="11"/>
        <v>35</v>
      </c>
    </row>
    <row r="17" spans="1:39" x14ac:dyDescent="0.3">
      <c r="A17" s="27" t="s">
        <v>21</v>
      </c>
      <c r="B17" s="4">
        <v>17</v>
      </c>
      <c r="C17" s="29" t="s">
        <v>42</v>
      </c>
      <c r="D17" s="6">
        <v>46.96</v>
      </c>
      <c r="E17" s="8"/>
      <c r="F17" s="17">
        <f t="shared" si="0"/>
        <v>46.96</v>
      </c>
      <c r="G17" s="6">
        <v>44.372999999999998</v>
      </c>
      <c r="H17" s="8"/>
      <c r="I17" s="17">
        <f t="shared" si="1"/>
        <v>44.372999999999998</v>
      </c>
      <c r="J17" s="6">
        <v>43.762</v>
      </c>
      <c r="K17" s="8"/>
      <c r="L17" s="17">
        <f t="shared" si="2"/>
        <v>43.762</v>
      </c>
      <c r="M17" s="6">
        <v>43.378999999999998</v>
      </c>
      <c r="N17" s="8"/>
      <c r="O17" s="17">
        <f t="shared" si="3"/>
        <v>43.378999999999998</v>
      </c>
      <c r="P17" s="6">
        <v>43.244999999999997</v>
      </c>
      <c r="Q17" s="8"/>
      <c r="R17" s="17">
        <f t="shared" si="4"/>
        <v>43.244999999999997</v>
      </c>
      <c r="S17" s="19">
        <f>SMALL(($F17,$I17,$L17,$O17,$R17),1+FREQUENCY(($F17,$I17,$L17,$O17,$R17),0))</f>
        <v>43.244999999999997</v>
      </c>
      <c r="T17" s="18">
        <f t="shared" si="5"/>
        <v>4</v>
      </c>
      <c r="U17" s="6">
        <v>46.845999999999997</v>
      </c>
      <c r="V17" s="8"/>
      <c r="W17" s="17">
        <f t="shared" si="6"/>
        <v>46.845999999999997</v>
      </c>
      <c r="X17" s="6">
        <v>47.27</v>
      </c>
      <c r="Y17" s="8"/>
      <c r="Z17" s="17">
        <f t="shared" si="7"/>
        <v>47.27</v>
      </c>
      <c r="AA17" s="6">
        <v>52.183999999999997</v>
      </c>
      <c r="AB17" s="8"/>
      <c r="AC17" s="17">
        <f t="shared" si="8"/>
        <v>52.183999999999997</v>
      </c>
      <c r="AD17" s="6">
        <v>48.899000000000001</v>
      </c>
      <c r="AE17" s="8"/>
      <c r="AF17" s="17">
        <f t="shared" si="9"/>
        <v>48.899000000000001</v>
      </c>
      <c r="AG17" s="6">
        <v>48.404000000000003</v>
      </c>
      <c r="AH17" s="8"/>
      <c r="AI17" s="17">
        <f t="shared" si="10"/>
        <v>48.404000000000003</v>
      </c>
      <c r="AJ17" s="19">
        <f>SMALL(($W17,$Z17,$AC17,$AF17,$AI17),1+FREQUENCY(($W17,$Z17,$AC17,$AF17,$AI17),0))</f>
        <v>46.845999999999997</v>
      </c>
      <c r="AK17" s="18">
        <f>RANK(AJ17,$AJ$5:$AJ$40,1)</f>
        <v>5</v>
      </c>
      <c r="AL17" s="19">
        <f>SMALL(($F17,$I17,$L17,$O17,$R17,$W17,$Z17,$AC17,$AF17,$AI17),1+FREQUENCY(($F17,$I17,$L17,$O17,$R17,$W17,$Z17,$AC17,$AF17,$AI17),0))</f>
        <v>43.244999999999997</v>
      </c>
      <c r="AM17" s="18">
        <f t="shared" si="11"/>
        <v>4</v>
      </c>
    </row>
    <row r="18" spans="1:39" x14ac:dyDescent="0.3">
      <c r="A18" s="28" t="s">
        <v>63</v>
      </c>
      <c r="B18" s="3">
        <v>18</v>
      </c>
      <c r="C18" s="28" t="s">
        <v>64</v>
      </c>
      <c r="E18" s="7" t="s">
        <v>18</v>
      </c>
      <c r="F18" s="17">
        <f t="shared" si="0"/>
        <v>0</v>
      </c>
      <c r="G18" s="9">
        <v>47.063000000000002</v>
      </c>
      <c r="I18" s="17">
        <f t="shared" si="1"/>
        <v>47.063000000000002</v>
      </c>
      <c r="J18" s="9">
        <v>47.707999999999998</v>
      </c>
      <c r="L18" s="17">
        <f t="shared" si="2"/>
        <v>47.707999999999998</v>
      </c>
      <c r="N18" s="7" t="s">
        <v>18</v>
      </c>
      <c r="O18" s="17">
        <f t="shared" si="3"/>
        <v>0</v>
      </c>
      <c r="R18" s="17" t="str">
        <f t="shared" si="4"/>
        <v/>
      </c>
      <c r="S18" s="19">
        <f>SMALL(($F18,$I18,$L18,$O18,$R18),1+FREQUENCY(($F18,$I18,$L18,$O18,$R18),0))</f>
        <v>47.063000000000002</v>
      </c>
      <c r="T18" s="18">
        <f t="shared" si="5"/>
        <v>19</v>
      </c>
      <c r="U18" s="9">
        <v>48.156999999999996</v>
      </c>
      <c r="W18" s="17">
        <f t="shared" si="6"/>
        <v>48.156999999999996</v>
      </c>
      <c r="Y18" s="7" t="s">
        <v>18</v>
      </c>
      <c r="Z18" s="17">
        <f t="shared" si="7"/>
        <v>0</v>
      </c>
      <c r="AA18" s="9">
        <v>50.085999999999999</v>
      </c>
      <c r="AC18" s="17">
        <f t="shared" si="8"/>
        <v>50.085999999999999</v>
      </c>
      <c r="AD18" s="9">
        <v>49.533999999999999</v>
      </c>
      <c r="AF18" s="17">
        <f t="shared" si="9"/>
        <v>49.533999999999999</v>
      </c>
      <c r="AG18" s="9">
        <v>51.243000000000002</v>
      </c>
      <c r="AI18" s="17">
        <f t="shared" si="10"/>
        <v>51.243000000000002</v>
      </c>
      <c r="AJ18" s="19">
        <f>SMALL(($W18,$Z18,$AC18,$AF18,$AI18),1+FREQUENCY(($W18,$Z18,$AC18,$AF18,$AI18),0))</f>
        <v>48.156999999999996</v>
      </c>
      <c r="AK18" s="18">
        <f>RANK(AJ18,$AJ$5:$AJ$40,1)</f>
        <v>12</v>
      </c>
      <c r="AL18" s="19">
        <f>SMALL(($F18,$I18,$L18,$O18,$R18,$W18,$Z18,$AC18,$AF18,$AI18),1+FREQUENCY(($F18,$I18,$L18,$O18,$R18,$W18,$Z18,$AC18,$AF18,$AI18),0))</f>
        <v>47.063000000000002</v>
      </c>
      <c r="AM18" s="18">
        <f t="shared" si="11"/>
        <v>19</v>
      </c>
    </row>
    <row r="19" spans="1:39" x14ac:dyDescent="0.3">
      <c r="A19" s="28" t="s">
        <v>65</v>
      </c>
      <c r="B19" s="3">
        <v>19</v>
      </c>
      <c r="C19" s="28" t="s">
        <v>66</v>
      </c>
      <c r="D19" s="9">
        <v>60.856000000000002</v>
      </c>
      <c r="F19" s="17">
        <f t="shared" si="0"/>
        <v>60.856000000000002</v>
      </c>
      <c r="G19" s="9">
        <v>55.722000000000001</v>
      </c>
      <c r="I19" s="17">
        <f t="shared" si="1"/>
        <v>55.722000000000001</v>
      </c>
      <c r="J19" s="9">
        <v>51.869</v>
      </c>
      <c r="L19" s="17">
        <f t="shared" si="2"/>
        <v>51.869</v>
      </c>
      <c r="M19" s="9">
        <v>50.402999999999999</v>
      </c>
      <c r="O19" s="17">
        <f t="shared" si="3"/>
        <v>50.402999999999999</v>
      </c>
      <c r="P19" s="9">
        <v>48.07</v>
      </c>
      <c r="R19" s="17">
        <f t="shared" si="4"/>
        <v>48.07</v>
      </c>
      <c r="S19" s="19">
        <f>SMALL(($F19,$I19,$L19,$O19,$R19),1+FREQUENCY(($F19,$I19,$L19,$O19,$R19),0))</f>
        <v>48.07</v>
      </c>
      <c r="T19" s="18">
        <f t="shared" si="5"/>
        <v>25</v>
      </c>
      <c r="U19" s="9">
        <v>52.771000000000001</v>
      </c>
      <c r="W19" s="17">
        <f t="shared" si="6"/>
        <v>52.771000000000001</v>
      </c>
      <c r="X19" s="9">
        <v>52.75</v>
      </c>
      <c r="Z19" s="17">
        <f t="shared" si="7"/>
        <v>52.75</v>
      </c>
      <c r="AA19" s="9">
        <v>52.127000000000002</v>
      </c>
      <c r="AC19" s="17">
        <f t="shared" si="8"/>
        <v>52.127000000000002</v>
      </c>
      <c r="AD19" s="9">
        <v>53.024000000000001</v>
      </c>
      <c r="AF19" s="17">
        <f t="shared" si="9"/>
        <v>53.024000000000001</v>
      </c>
      <c r="AG19" s="9">
        <v>52.384999999999998</v>
      </c>
      <c r="AI19" s="17">
        <f t="shared" si="10"/>
        <v>52.384999999999998</v>
      </c>
      <c r="AJ19" s="19">
        <f>SMALL(($W19,$Z19,$AC19,$AF19,$AI19),1+FREQUENCY(($W19,$Z19,$AC19,$AF19,$AI19),0))</f>
        <v>52.127000000000002</v>
      </c>
      <c r="AK19" s="18">
        <f>RANK(AJ19,$AJ$5:$AJ$40,1)</f>
        <v>32</v>
      </c>
      <c r="AL19" s="19">
        <f>SMALL(($F19,$I19,$L19,$O19,$R19,$W19,$Z19,$AC19,$AF19,$AI19),1+FREQUENCY(($F19,$I19,$L19,$O19,$R19,$W19,$Z19,$AC19,$AF19,$AI19),0))</f>
        <v>48.07</v>
      </c>
      <c r="AM19" s="18">
        <f t="shared" si="11"/>
        <v>25</v>
      </c>
    </row>
    <row r="20" spans="1:39" x14ac:dyDescent="0.3">
      <c r="A20" s="28" t="s">
        <v>67</v>
      </c>
      <c r="B20" s="3">
        <v>20</v>
      </c>
      <c r="C20" s="28" t="s">
        <v>68</v>
      </c>
      <c r="D20" s="9">
        <v>46.668999999999997</v>
      </c>
      <c r="F20" s="17">
        <f t="shared" si="0"/>
        <v>46.668999999999997</v>
      </c>
      <c r="G20" s="9">
        <v>43.938000000000002</v>
      </c>
      <c r="I20" s="17">
        <f t="shared" si="1"/>
        <v>43.938000000000002</v>
      </c>
      <c r="J20" s="9">
        <v>44.128999999999998</v>
      </c>
      <c r="L20" s="17">
        <f t="shared" si="2"/>
        <v>44.128999999999998</v>
      </c>
      <c r="M20" s="9">
        <v>43.475999999999999</v>
      </c>
      <c r="O20" s="17">
        <f t="shared" si="3"/>
        <v>43.475999999999999</v>
      </c>
      <c r="R20" s="17" t="str">
        <f t="shared" si="4"/>
        <v/>
      </c>
      <c r="S20" s="19">
        <f>SMALL(($F20,$I20,$L20,$O20,$R20),1+FREQUENCY(($F20,$I20,$L20,$O20,$R20),0))</f>
        <v>43.475999999999999</v>
      </c>
      <c r="T20" s="18">
        <f t="shared" si="5"/>
        <v>6</v>
      </c>
      <c r="U20" s="9">
        <v>47.277999999999999</v>
      </c>
      <c r="W20" s="17">
        <f t="shared" si="6"/>
        <v>47.277999999999999</v>
      </c>
      <c r="X20" s="9">
        <v>47.610999999999997</v>
      </c>
      <c r="Z20" s="17">
        <f t="shared" si="7"/>
        <v>47.610999999999997</v>
      </c>
      <c r="AA20" s="9">
        <v>47.957000000000001</v>
      </c>
      <c r="AC20" s="17">
        <f t="shared" si="8"/>
        <v>47.957000000000001</v>
      </c>
      <c r="AD20" s="9">
        <v>48.055</v>
      </c>
      <c r="AF20" s="17">
        <f t="shared" si="9"/>
        <v>48.055</v>
      </c>
      <c r="AG20" s="9">
        <v>47.307000000000002</v>
      </c>
      <c r="AI20" s="17">
        <f t="shared" si="10"/>
        <v>47.307000000000002</v>
      </c>
      <c r="AJ20" s="19">
        <f>SMALL(($W20,$Z20,$AC20,$AF20,$AI20),1+FREQUENCY(($W20,$Z20,$AC20,$AF20,$AI20),0))</f>
        <v>47.277999999999999</v>
      </c>
      <c r="AK20" s="18">
        <f>RANK(AJ20,$AJ$5:$AJ$40,1)</f>
        <v>7</v>
      </c>
      <c r="AL20" s="19">
        <f>SMALL(($F20,$I20,$L20,$O20,$R20,$W20,$Z20,$AC20,$AF20,$AI20),1+FREQUENCY(($F20,$I20,$L20,$O20,$R20,$W20,$Z20,$AC20,$AF20,$AI20),0))</f>
        <v>43.475999999999999</v>
      </c>
      <c r="AM20" s="18">
        <f t="shared" si="11"/>
        <v>6</v>
      </c>
    </row>
    <row r="21" spans="1:39" x14ac:dyDescent="0.3">
      <c r="A21" s="28" t="s">
        <v>35</v>
      </c>
      <c r="B21" s="3">
        <v>21</v>
      </c>
      <c r="C21" s="28" t="s">
        <v>69</v>
      </c>
      <c r="D21" s="9">
        <v>47.235999999999997</v>
      </c>
      <c r="F21" s="17">
        <f t="shared" si="0"/>
        <v>47.235999999999997</v>
      </c>
      <c r="G21" s="9">
        <v>44.683</v>
      </c>
      <c r="I21" s="17">
        <f t="shared" si="1"/>
        <v>44.683</v>
      </c>
      <c r="J21" s="9">
        <v>44.274999999999999</v>
      </c>
      <c r="L21" s="17">
        <f t="shared" si="2"/>
        <v>44.274999999999999</v>
      </c>
      <c r="M21" s="9">
        <v>44.573</v>
      </c>
      <c r="O21" s="17">
        <f t="shared" si="3"/>
        <v>44.573</v>
      </c>
      <c r="Q21" s="7" t="s">
        <v>18</v>
      </c>
      <c r="R21" s="17">
        <f t="shared" si="4"/>
        <v>0</v>
      </c>
      <c r="S21" s="19">
        <f>SMALL(($F21,$I21,$L21,$O21,$R21),1+FREQUENCY(($F21,$I21,$L21,$O21,$R21),0))</f>
        <v>44.274999999999999</v>
      </c>
      <c r="T21" s="18">
        <f t="shared" si="5"/>
        <v>9</v>
      </c>
      <c r="V21" s="7" t="s">
        <v>18</v>
      </c>
      <c r="W21" s="17">
        <f t="shared" si="6"/>
        <v>0</v>
      </c>
      <c r="X21" s="9">
        <v>47.014000000000003</v>
      </c>
      <c r="Z21" s="17">
        <f t="shared" si="7"/>
        <v>47.014000000000003</v>
      </c>
      <c r="AA21" s="9">
        <v>49.116</v>
      </c>
      <c r="AC21" s="17">
        <f t="shared" si="8"/>
        <v>49.116</v>
      </c>
      <c r="AD21" s="9">
        <v>49.387</v>
      </c>
      <c r="AF21" s="17">
        <f t="shared" si="9"/>
        <v>49.387</v>
      </c>
      <c r="AG21" s="9">
        <v>51.377000000000002</v>
      </c>
      <c r="AI21" s="17">
        <f t="shared" si="10"/>
        <v>51.377000000000002</v>
      </c>
      <c r="AJ21" s="19">
        <f>SMALL(($W21,$Z21,$AC21,$AF21,$AI21),1+FREQUENCY(($W21,$Z21,$AC21,$AF21,$AI21),0))</f>
        <v>47.014000000000003</v>
      </c>
      <c r="AK21" s="18">
        <f>RANK(AJ21,$AJ$5:$AJ$40,1)</f>
        <v>6</v>
      </c>
      <c r="AL21" s="19">
        <f>SMALL(($F21,$I21,$L21,$O21,$R21,$W21,$Z21,$AC21,$AF21,$AI21),1+FREQUENCY(($F21,$I21,$L21,$O21,$R21,$W21,$Z21,$AC21,$AF21,$AI21),0))</f>
        <v>44.274999999999999</v>
      </c>
      <c r="AM21" s="18">
        <f t="shared" si="11"/>
        <v>9</v>
      </c>
    </row>
    <row r="22" spans="1:39" x14ac:dyDescent="0.3">
      <c r="A22" s="27" t="s">
        <v>12</v>
      </c>
      <c r="B22" s="4">
        <v>26</v>
      </c>
      <c r="C22" s="29" t="s">
        <v>70</v>
      </c>
      <c r="D22" s="6">
        <v>44.74</v>
      </c>
      <c r="E22" s="8"/>
      <c r="F22" s="17">
        <f t="shared" si="0"/>
        <v>44.74</v>
      </c>
      <c r="G22" s="6">
        <v>44.703000000000003</v>
      </c>
      <c r="H22" s="8"/>
      <c r="I22" s="17">
        <f t="shared" si="1"/>
        <v>44.703000000000003</v>
      </c>
      <c r="J22" s="6">
        <v>44.401000000000003</v>
      </c>
      <c r="K22" s="8"/>
      <c r="L22" s="17">
        <f t="shared" si="2"/>
        <v>44.401000000000003</v>
      </c>
      <c r="M22" s="6">
        <v>43.311</v>
      </c>
      <c r="N22" s="8"/>
      <c r="O22" s="17">
        <f t="shared" si="3"/>
        <v>43.311</v>
      </c>
      <c r="P22" s="6">
        <v>43.734000000000002</v>
      </c>
      <c r="Q22" s="8"/>
      <c r="R22" s="17">
        <f t="shared" si="4"/>
        <v>43.734000000000002</v>
      </c>
      <c r="S22" s="19">
        <f>SMALL(($F22,$I22,$L22,$O22,$R22),1+FREQUENCY(($F22,$I22,$L22,$O22,$R22),0))</f>
        <v>43.311</v>
      </c>
      <c r="T22" s="18">
        <f t="shared" si="5"/>
        <v>5</v>
      </c>
      <c r="U22" s="6">
        <v>54.036999999999999</v>
      </c>
      <c r="V22" s="8"/>
      <c r="W22" s="17">
        <f t="shared" si="6"/>
        <v>54.036999999999999</v>
      </c>
      <c r="X22" s="6"/>
      <c r="Y22" s="8" t="s">
        <v>18</v>
      </c>
      <c r="Z22" s="17">
        <f t="shared" si="7"/>
        <v>0</v>
      </c>
      <c r="AA22" s="6">
        <v>49.482999999999997</v>
      </c>
      <c r="AB22" s="8"/>
      <c r="AC22" s="17">
        <f t="shared" si="8"/>
        <v>49.482999999999997</v>
      </c>
      <c r="AD22" s="6">
        <v>47.771000000000001</v>
      </c>
      <c r="AE22" s="8"/>
      <c r="AF22" s="17">
        <f t="shared" si="9"/>
        <v>47.771000000000001</v>
      </c>
      <c r="AG22" s="6">
        <v>47.587000000000003</v>
      </c>
      <c r="AH22" s="8"/>
      <c r="AI22" s="17">
        <f t="shared" si="10"/>
        <v>47.587000000000003</v>
      </c>
      <c r="AJ22" s="19">
        <f>SMALL(($W22,$Z22,$AC22,$AF22,$AI22),1+FREQUENCY(($W22,$Z22,$AC22,$AF22,$AI22),0))</f>
        <v>47.587000000000003</v>
      </c>
      <c r="AK22" s="18">
        <f>RANK(AJ22,$AJ$5:$AJ$40,1)</f>
        <v>9</v>
      </c>
      <c r="AL22" s="19">
        <f>SMALL(($F22,$I22,$L22,$O22,$R22,$W22,$Z22,$AC22,$AF22,$AI22),1+FREQUENCY(($F22,$I22,$L22,$O22,$R22,$W22,$Z22,$AC22,$AF22,$AI22),0))</f>
        <v>43.311</v>
      </c>
      <c r="AM22" s="18">
        <f t="shared" si="11"/>
        <v>5</v>
      </c>
    </row>
    <row r="23" spans="1:39" x14ac:dyDescent="0.3">
      <c r="A23" s="28" t="s">
        <v>13</v>
      </c>
      <c r="B23" s="3">
        <v>27</v>
      </c>
      <c r="C23" s="29" t="s">
        <v>70</v>
      </c>
      <c r="D23" s="9">
        <v>45.978999999999999</v>
      </c>
      <c r="F23" s="17">
        <f t="shared" si="0"/>
        <v>45.978999999999999</v>
      </c>
      <c r="G23" s="9">
        <v>44.802999999999997</v>
      </c>
      <c r="I23" s="17">
        <f t="shared" si="1"/>
        <v>44.802999999999997</v>
      </c>
      <c r="J23" s="9">
        <v>44.680999999999997</v>
      </c>
      <c r="L23" s="17">
        <f t="shared" si="2"/>
        <v>44.680999999999997</v>
      </c>
      <c r="M23" s="9">
        <v>44.441000000000003</v>
      </c>
      <c r="O23" s="17">
        <f t="shared" si="3"/>
        <v>44.441000000000003</v>
      </c>
      <c r="P23" s="9">
        <v>45.368000000000002</v>
      </c>
      <c r="Q23" s="7">
        <v>2</v>
      </c>
      <c r="R23" s="17">
        <f t="shared" si="4"/>
        <v>49.368000000000002</v>
      </c>
      <c r="S23" s="19">
        <f>SMALL(($F23,$I23,$L23,$O23,$R23),1+FREQUENCY(($F23,$I23,$L23,$O23,$R23),0))</f>
        <v>44.441000000000003</v>
      </c>
      <c r="T23" s="18">
        <f t="shared" si="5"/>
        <v>10</v>
      </c>
      <c r="U23" s="9">
        <v>51.923000000000002</v>
      </c>
      <c r="W23" s="17">
        <f t="shared" si="6"/>
        <v>51.923000000000002</v>
      </c>
      <c r="X23" s="9">
        <v>48.728999999999999</v>
      </c>
      <c r="Z23" s="17">
        <f t="shared" si="7"/>
        <v>48.728999999999999</v>
      </c>
      <c r="AA23" s="9">
        <v>49.433999999999997</v>
      </c>
      <c r="AC23" s="17">
        <f t="shared" si="8"/>
        <v>49.433999999999997</v>
      </c>
      <c r="AD23" s="9">
        <v>48.621000000000002</v>
      </c>
      <c r="AF23" s="17">
        <f t="shared" si="9"/>
        <v>48.621000000000002</v>
      </c>
      <c r="AG23" s="9">
        <v>48.680999999999997</v>
      </c>
      <c r="AI23" s="17">
        <f t="shared" si="10"/>
        <v>48.680999999999997</v>
      </c>
      <c r="AJ23" s="19">
        <f>SMALL(($W23,$Z23,$AC23,$AF23,$AI23),1+FREQUENCY(($W23,$Z23,$AC23,$AF23,$AI23),0))</f>
        <v>48.621000000000002</v>
      </c>
      <c r="AK23" s="18">
        <f>RANK(AJ23,$AJ$5:$AJ$40,1)</f>
        <v>16</v>
      </c>
      <c r="AL23" s="19">
        <f>SMALL(($F23,$I23,$L23,$O23,$R23,$W23,$Z23,$AC23,$AF23,$AI23),1+FREQUENCY(($F23,$I23,$L23,$O23,$R23,$W23,$Z23,$AC23,$AF23,$AI23),0))</f>
        <v>44.441000000000003</v>
      </c>
      <c r="AM23" s="18">
        <f t="shared" si="11"/>
        <v>10</v>
      </c>
    </row>
    <row r="24" spans="1:39" x14ac:dyDescent="0.3">
      <c r="A24" s="28" t="s">
        <v>71</v>
      </c>
      <c r="B24" s="3">
        <v>28</v>
      </c>
      <c r="C24" s="28" t="s">
        <v>72</v>
      </c>
      <c r="D24" s="9">
        <v>45.024000000000001</v>
      </c>
      <c r="E24" s="7">
        <v>2</v>
      </c>
      <c r="F24" s="17">
        <f t="shared" si="0"/>
        <v>49.024000000000001</v>
      </c>
      <c r="G24" s="9">
        <v>45.529000000000003</v>
      </c>
      <c r="I24" s="17">
        <f t="shared" si="1"/>
        <v>45.529000000000003</v>
      </c>
      <c r="J24" s="9">
        <v>44.323</v>
      </c>
      <c r="L24" s="17">
        <f t="shared" si="2"/>
        <v>44.323</v>
      </c>
      <c r="M24" s="9">
        <v>44.765999999999998</v>
      </c>
      <c r="O24" s="17">
        <f t="shared" si="3"/>
        <v>44.765999999999998</v>
      </c>
      <c r="P24" s="9">
        <v>44.088000000000001</v>
      </c>
      <c r="R24" s="17">
        <f t="shared" si="4"/>
        <v>44.088000000000001</v>
      </c>
      <c r="S24" s="19">
        <f>SMALL(($F24,$I24,$L24,$O24,$R24),1+FREQUENCY(($F24,$I24,$L24,$O24,$R24),0))</f>
        <v>44.088000000000001</v>
      </c>
      <c r="T24" s="18">
        <f t="shared" si="5"/>
        <v>8</v>
      </c>
      <c r="U24" s="9">
        <v>45.37</v>
      </c>
      <c r="W24" s="17">
        <f t="shared" si="6"/>
        <v>45.37</v>
      </c>
      <c r="Y24" s="7" t="s">
        <v>18</v>
      </c>
      <c r="Z24" s="17">
        <f t="shared" si="7"/>
        <v>0</v>
      </c>
      <c r="AA24" s="9">
        <v>46.084000000000003</v>
      </c>
      <c r="AC24" s="17">
        <f t="shared" si="8"/>
        <v>46.084000000000003</v>
      </c>
      <c r="AD24" s="9">
        <v>46.203000000000003</v>
      </c>
      <c r="AF24" s="17">
        <f t="shared" si="9"/>
        <v>46.203000000000003</v>
      </c>
      <c r="AG24" s="9">
        <v>45.576999999999998</v>
      </c>
      <c r="AI24" s="17">
        <f t="shared" si="10"/>
        <v>45.576999999999998</v>
      </c>
      <c r="AJ24" s="19">
        <f>SMALL(($W24,$Z24,$AC24,$AF24,$AI24),1+FREQUENCY(($W24,$Z24,$AC24,$AF24,$AI24),0))</f>
        <v>45.37</v>
      </c>
      <c r="AK24" s="18">
        <f>RANK(AJ24,$AJ$5:$AJ$40,1)</f>
        <v>2</v>
      </c>
      <c r="AL24" s="19">
        <f>SMALL(($F24,$I24,$L24,$O24,$R24,$W24,$Z24,$AC24,$AF24,$AI24),1+FREQUENCY(($F24,$I24,$L24,$O24,$R24,$W24,$Z24,$AC24,$AF24,$AI24),0))</f>
        <v>44.088000000000001</v>
      </c>
      <c r="AM24" s="18">
        <f t="shared" si="11"/>
        <v>8</v>
      </c>
    </row>
    <row r="25" spans="1:39" x14ac:dyDescent="0.3">
      <c r="A25" s="28" t="s">
        <v>73</v>
      </c>
      <c r="B25" s="3">
        <v>29</v>
      </c>
      <c r="C25" s="28" t="s">
        <v>74</v>
      </c>
      <c r="D25" s="9">
        <v>52.753999999999998</v>
      </c>
      <c r="F25" s="17">
        <f t="shared" si="0"/>
        <v>52.753999999999998</v>
      </c>
      <c r="G25" s="9">
        <v>58.381999999999998</v>
      </c>
      <c r="I25" s="17">
        <f t="shared" si="1"/>
        <v>58.381999999999998</v>
      </c>
      <c r="J25" s="9">
        <v>50.768999999999998</v>
      </c>
      <c r="L25" s="17">
        <f t="shared" si="2"/>
        <v>50.768999999999998</v>
      </c>
      <c r="M25" s="9">
        <v>50.42</v>
      </c>
      <c r="O25" s="17">
        <f t="shared" si="3"/>
        <v>50.42</v>
      </c>
      <c r="P25" s="9">
        <v>49.759</v>
      </c>
      <c r="R25" s="17">
        <f t="shared" si="4"/>
        <v>49.759</v>
      </c>
      <c r="S25" s="19">
        <f>SMALL(($F25,$I25,$L25,$O25,$R25),1+FREQUENCY(($F25,$I25,$L25,$O25,$R25),0))</f>
        <v>49.759</v>
      </c>
      <c r="T25" s="18">
        <f t="shared" si="5"/>
        <v>33</v>
      </c>
      <c r="U25" s="9">
        <v>53.951000000000001</v>
      </c>
      <c r="W25" s="17">
        <f t="shared" si="6"/>
        <v>53.951000000000001</v>
      </c>
      <c r="X25" s="9">
        <v>51.956000000000003</v>
      </c>
      <c r="Z25" s="17">
        <f t="shared" si="7"/>
        <v>51.956000000000003</v>
      </c>
      <c r="AA25" s="9">
        <v>52.098999999999997</v>
      </c>
      <c r="AC25" s="17">
        <f t="shared" si="8"/>
        <v>52.098999999999997</v>
      </c>
      <c r="AD25" s="9">
        <v>51.334000000000003</v>
      </c>
      <c r="AF25" s="17">
        <f t="shared" si="9"/>
        <v>51.334000000000003</v>
      </c>
      <c r="AG25" s="9">
        <v>51.024000000000001</v>
      </c>
      <c r="AI25" s="17">
        <f t="shared" si="10"/>
        <v>51.024000000000001</v>
      </c>
      <c r="AJ25" s="19">
        <f>SMALL(($W25,$Z25,$AC25,$AF25,$AI25),1+FREQUENCY(($W25,$Z25,$AC25,$AF25,$AI25),0))</f>
        <v>51.024000000000001</v>
      </c>
      <c r="AK25" s="18">
        <f>RANK(AJ25,$AJ$5:$AJ$40,1)</f>
        <v>28</v>
      </c>
      <c r="AL25" s="19">
        <f>SMALL(($F25,$I25,$L25,$O25,$R25,$W25,$Z25,$AC25,$AF25,$AI25),1+FREQUENCY(($F25,$I25,$L25,$O25,$R25,$W25,$Z25,$AC25,$AF25,$AI25),0))</f>
        <v>49.759</v>
      </c>
      <c r="AM25" s="18">
        <f t="shared" si="11"/>
        <v>33</v>
      </c>
    </row>
    <row r="26" spans="1:39" x14ac:dyDescent="0.3">
      <c r="A26" s="27" t="s">
        <v>23</v>
      </c>
      <c r="B26" s="3">
        <v>30</v>
      </c>
      <c r="C26" s="29" t="s">
        <v>29</v>
      </c>
      <c r="D26" s="9">
        <v>48.188000000000002</v>
      </c>
      <c r="F26" s="17">
        <f t="shared" si="0"/>
        <v>48.188000000000002</v>
      </c>
      <c r="G26" s="9">
        <v>45.866</v>
      </c>
      <c r="I26" s="17">
        <f t="shared" si="1"/>
        <v>45.866</v>
      </c>
      <c r="J26" s="9">
        <v>44.457999999999998</v>
      </c>
      <c r="L26" s="17">
        <f t="shared" si="2"/>
        <v>44.457999999999998</v>
      </c>
      <c r="M26" s="9">
        <v>45.433</v>
      </c>
      <c r="O26" s="17">
        <f t="shared" si="3"/>
        <v>45.433</v>
      </c>
      <c r="P26" s="9">
        <v>45.319000000000003</v>
      </c>
      <c r="R26" s="17">
        <f t="shared" si="4"/>
        <v>45.319000000000003</v>
      </c>
      <c r="S26" s="19">
        <f>SMALL(($F26,$I26,$L26,$O26,$R26),1+FREQUENCY(($F26,$I26,$L26,$O26,$R26),0))</f>
        <v>44.457999999999998</v>
      </c>
      <c r="T26" s="18">
        <f t="shared" si="5"/>
        <v>11</v>
      </c>
      <c r="U26" s="9">
        <v>51.561</v>
      </c>
      <c r="W26" s="17">
        <f t="shared" si="6"/>
        <v>51.561</v>
      </c>
      <c r="X26" s="9">
        <v>49.167000000000002</v>
      </c>
      <c r="Z26" s="17">
        <f t="shared" si="7"/>
        <v>49.167000000000002</v>
      </c>
      <c r="AA26" s="9">
        <v>48.845999999999997</v>
      </c>
      <c r="AC26" s="17">
        <f t="shared" si="8"/>
        <v>48.845999999999997</v>
      </c>
      <c r="AD26" s="9">
        <v>48.625</v>
      </c>
      <c r="AF26" s="17">
        <f t="shared" si="9"/>
        <v>48.625</v>
      </c>
      <c r="AG26" s="9">
        <v>48.249000000000002</v>
      </c>
      <c r="AI26" s="17">
        <f t="shared" si="10"/>
        <v>48.249000000000002</v>
      </c>
      <c r="AJ26" s="19">
        <f>SMALL(($W26,$Z26,$AC26,$AF26,$AI26),1+FREQUENCY(($W26,$Z26,$AC26,$AF26,$AI26),0))</f>
        <v>48.249000000000002</v>
      </c>
      <c r="AK26" s="18">
        <f>RANK(AJ26,$AJ$5:$AJ$40,1)</f>
        <v>13</v>
      </c>
      <c r="AL26" s="19">
        <f>SMALL(($F26,$I26,$L26,$O26,$R26,$W26,$Z26,$AC26,$AF26,$AI26),1+FREQUENCY(($F26,$I26,$L26,$O26,$R26,$W26,$Z26,$AC26,$AF26,$AI26),0))</f>
        <v>44.457999999999998</v>
      </c>
      <c r="AM26" s="18">
        <f t="shared" si="11"/>
        <v>11</v>
      </c>
    </row>
    <row r="27" spans="1:39" x14ac:dyDescent="0.3">
      <c r="A27" s="28" t="s">
        <v>75</v>
      </c>
      <c r="B27" s="3">
        <v>31</v>
      </c>
      <c r="C27" s="28" t="s">
        <v>76</v>
      </c>
      <c r="E27" s="7" t="s">
        <v>18</v>
      </c>
      <c r="F27" s="17">
        <f t="shared" si="0"/>
        <v>0</v>
      </c>
      <c r="G27" s="9">
        <v>54.645000000000003</v>
      </c>
      <c r="I27" s="17">
        <f t="shared" si="1"/>
        <v>54.645000000000003</v>
      </c>
      <c r="J27" s="9">
        <v>53.082999999999998</v>
      </c>
      <c r="L27" s="17">
        <f t="shared" si="2"/>
        <v>53.082999999999998</v>
      </c>
      <c r="M27" s="9">
        <v>50.384999999999998</v>
      </c>
      <c r="O27" s="17">
        <f t="shared" si="3"/>
        <v>50.384999999999998</v>
      </c>
      <c r="Q27" s="7" t="s">
        <v>18</v>
      </c>
      <c r="R27" s="17">
        <f t="shared" si="4"/>
        <v>0</v>
      </c>
      <c r="S27" s="19">
        <f>SMALL(($F27,$I27,$L27,$O27,$R27),1+FREQUENCY(($F27,$I27,$L27,$O27,$R27),0))</f>
        <v>50.384999999999998</v>
      </c>
      <c r="T27" s="18">
        <f t="shared" si="5"/>
        <v>34</v>
      </c>
      <c r="W27" s="17" t="str">
        <f t="shared" si="6"/>
        <v/>
      </c>
      <c r="Z27" s="17" t="str">
        <f t="shared" si="7"/>
        <v/>
      </c>
      <c r="AC27" s="17" t="str">
        <f t="shared" si="8"/>
        <v/>
      </c>
      <c r="AF27" s="17" t="str">
        <f t="shared" si="9"/>
        <v/>
      </c>
      <c r="AI27" s="17" t="str">
        <f t="shared" si="10"/>
        <v/>
      </c>
      <c r="AJ27" s="19"/>
      <c r="AK27" s="18"/>
      <c r="AL27" s="19">
        <f>SMALL(($F27,$I27,$L27,$O27,$R27,$W27,$Z27,$AC27,$AF27,$AI27),1+FREQUENCY(($F27,$I27,$L27,$O27,$R27,$W27,$Z27,$AC27,$AF27,$AI27),0))</f>
        <v>50.384999999999998</v>
      </c>
      <c r="AM27" s="18">
        <f t="shared" si="11"/>
        <v>34</v>
      </c>
    </row>
    <row r="28" spans="1:39" x14ac:dyDescent="0.3">
      <c r="A28" s="27" t="s">
        <v>22</v>
      </c>
      <c r="B28" s="4">
        <v>32</v>
      </c>
      <c r="C28" s="29" t="s">
        <v>27</v>
      </c>
      <c r="D28" s="6"/>
      <c r="E28" s="8" t="s">
        <v>18</v>
      </c>
      <c r="F28" s="17">
        <f t="shared" si="0"/>
        <v>0</v>
      </c>
      <c r="G28" s="6"/>
      <c r="H28" s="8" t="s">
        <v>18</v>
      </c>
      <c r="I28" s="17">
        <f t="shared" si="1"/>
        <v>0</v>
      </c>
      <c r="J28" s="6">
        <v>52.05</v>
      </c>
      <c r="K28" s="8"/>
      <c r="L28" s="17">
        <f t="shared" si="2"/>
        <v>52.05</v>
      </c>
      <c r="M28" s="6">
        <v>50.365000000000002</v>
      </c>
      <c r="N28" s="8"/>
      <c r="O28" s="17">
        <f t="shared" si="3"/>
        <v>50.365000000000002</v>
      </c>
      <c r="P28" s="6">
        <v>49.030999999999999</v>
      </c>
      <c r="Q28" s="8"/>
      <c r="R28" s="17">
        <f t="shared" si="4"/>
        <v>49.030999999999999</v>
      </c>
      <c r="S28" s="19">
        <f>SMALL(($F28,$I28,$L28,$O28,$R28),1+FREQUENCY(($F28,$I28,$L28,$O28,$R28),0))</f>
        <v>49.030999999999999</v>
      </c>
      <c r="T28" s="18">
        <f t="shared" si="5"/>
        <v>31</v>
      </c>
      <c r="U28" s="6">
        <v>53.164000000000001</v>
      </c>
      <c r="V28" s="8"/>
      <c r="W28" s="17">
        <f t="shared" si="6"/>
        <v>53.164000000000001</v>
      </c>
      <c r="X28" s="6">
        <v>52.003999999999998</v>
      </c>
      <c r="Y28" s="8"/>
      <c r="Z28" s="17">
        <f t="shared" si="7"/>
        <v>52.003999999999998</v>
      </c>
      <c r="AA28" s="6">
        <v>51.62</v>
      </c>
      <c r="AB28" s="8"/>
      <c r="AC28" s="17">
        <f t="shared" si="8"/>
        <v>51.62</v>
      </c>
      <c r="AD28" s="6">
        <v>51.247999999999998</v>
      </c>
      <c r="AE28" s="8"/>
      <c r="AF28" s="17">
        <f t="shared" si="9"/>
        <v>51.247999999999998</v>
      </c>
      <c r="AG28" s="6">
        <v>49.976999999999997</v>
      </c>
      <c r="AH28" s="8"/>
      <c r="AI28" s="17">
        <f t="shared" si="10"/>
        <v>49.976999999999997</v>
      </c>
      <c r="AJ28" s="19">
        <f>SMALL(($W28,$Z28,$AC28,$AF28,$AI28),1+FREQUENCY(($W28,$Z28,$AC28,$AF28,$AI28),0))</f>
        <v>49.976999999999997</v>
      </c>
      <c r="AK28" s="18">
        <f>RANK(AJ28,$AJ$5:$AJ$40,1)</f>
        <v>19</v>
      </c>
      <c r="AL28" s="19">
        <f>SMALL(($F28,$I28,$L28,$O28,$R28,$W28,$Z28,$AC28,$AF28,$AI28),1+FREQUENCY(($F28,$I28,$L28,$O28,$R28,$W28,$Z28,$AC28,$AF28,$AI28),0))</f>
        <v>49.030999999999999</v>
      </c>
      <c r="AM28" s="18">
        <f t="shared" si="11"/>
        <v>31</v>
      </c>
    </row>
    <row r="29" spans="1:39" x14ac:dyDescent="0.3">
      <c r="A29" s="28" t="s">
        <v>32</v>
      </c>
      <c r="B29" s="3">
        <v>33</v>
      </c>
      <c r="C29" s="28" t="s">
        <v>31</v>
      </c>
      <c r="D29" s="9">
        <v>45.113999999999997</v>
      </c>
      <c r="F29" s="17">
        <f t="shared" si="0"/>
        <v>45.113999999999997</v>
      </c>
      <c r="G29" s="9">
        <v>44.853000000000002</v>
      </c>
      <c r="I29" s="17">
        <f t="shared" si="1"/>
        <v>44.853000000000002</v>
      </c>
      <c r="J29" s="9">
        <v>44.371000000000002</v>
      </c>
      <c r="L29" s="17">
        <f t="shared" si="2"/>
        <v>44.371000000000002</v>
      </c>
      <c r="M29" s="9">
        <v>43.201000000000001</v>
      </c>
      <c r="O29" s="17">
        <f t="shared" si="3"/>
        <v>43.201000000000001</v>
      </c>
      <c r="P29" s="9">
        <v>43.026000000000003</v>
      </c>
      <c r="R29" s="17">
        <f t="shared" si="4"/>
        <v>43.026000000000003</v>
      </c>
      <c r="S29" s="19">
        <f>SMALL(($F29,$I29,$L29,$O29,$R29),1+FREQUENCY(($F29,$I29,$L29,$O29,$R29),0))</f>
        <v>43.026000000000003</v>
      </c>
      <c r="T29" s="18">
        <f t="shared" si="5"/>
        <v>2</v>
      </c>
      <c r="V29" s="7" t="s">
        <v>18</v>
      </c>
      <c r="W29" s="17">
        <f t="shared" si="6"/>
        <v>0</v>
      </c>
      <c r="X29" s="9">
        <v>50.982999999999997</v>
      </c>
      <c r="Z29" s="17">
        <f t="shared" si="7"/>
        <v>50.982999999999997</v>
      </c>
      <c r="AA29" s="9">
        <v>51.176000000000002</v>
      </c>
      <c r="AC29" s="17">
        <f t="shared" si="8"/>
        <v>51.176000000000002</v>
      </c>
      <c r="AE29" s="7" t="s">
        <v>18</v>
      </c>
      <c r="AF29" s="17">
        <f t="shared" si="9"/>
        <v>0</v>
      </c>
      <c r="AG29" s="9">
        <v>49.22</v>
      </c>
      <c r="AI29" s="17">
        <f t="shared" si="10"/>
        <v>49.22</v>
      </c>
      <c r="AJ29" s="19">
        <f>SMALL(($W29,$Z29,$AC29,$AF29,$AI29),1+FREQUENCY(($W29,$Z29,$AC29,$AF29,$AI29),0))</f>
        <v>49.22</v>
      </c>
      <c r="AK29" s="18">
        <f>RANK(AJ29,$AJ$5:$AJ$40,1)</f>
        <v>18</v>
      </c>
      <c r="AL29" s="19">
        <f>SMALL(($F29,$I29,$L29,$O29,$R29,$W29,$Z29,$AC29,$AF29,$AI29),1+FREQUENCY(($F29,$I29,$L29,$O29,$R29,$W29,$Z29,$AC29,$AF29,$AI29),0))</f>
        <v>43.026000000000003</v>
      </c>
      <c r="AM29" s="18">
        <f t="shared" si="11"/>
        <v>2</v>
      </c>
    </row>
    <row r="30" spans="1:39" x14ac:dyDescent="0.3">
      <c r="A30" s="28" t="s">
        <v>38</v>
      </c>
      <c r="B30" s="3">
        <v>34</v>
      </c>
      <c r="C30" s="28" t="s">
        <v>77</v>
      </c>
      <c r="D30" s="9">
        <v>50.451000000000001</v>
      </c>
      <c r="F30" s="17">
        <f t="shared" si="0"/>
        <v>50.451000000000001</v>
      </c>
      <c r="G30" s="9">
        <v>49.100999999999999</v>
      </c>
      <c r="I30" s="17">
        <f t="shared" si="1"/>
        <v>49.100999999999999</v>
      </c>
      <c r="J30" s="9">
        <v>47.283000000000001</v>
      </c>
      <c r="L30" s="17">
        <f t="shared" si="2"/>
        <v>47.283000000000001</v>
      </c>
      <c r="M30" s="9">
        <v>47.024000000000001</v>
      </c>
      <c r="O30" s="17">
        <f t="shared" si="3"/>
        <v>47.024000000000001</v>
      </c>
      <c r="P30" s="9">
        <v>47.478999999999999</v>
      </c>
      <c r="R30" s="17">
        <f t="shared" si="4"/>
        <v>47.478999999999999</v>
      </c>
      <c r="S30" s="19">
        <f>SMALL(($F30,$I30,$L30,$O30,$R30),1+FREQUENCY(($F30,$I30,$L30,$O30,$R30),0))</f>
        <v>47.024000000000001</v>
      </c>
      <c r="T30" s="18">
        <f t="shared" si="5"/>
        <v>18</v>
      </c>
      <c r="U30" s="9">
        <v>51.082000000000001</v>
      </c>
      <c r="W30" s="17">
        <f t="shared" si="6"/>
        <v>51.082000000000001</v>
      </c>
      <c r="X30" s="9">
        <v>49.776000000000003</v>
      </c>
      <c r="Z30" s="17">
        <f t="shared" si="7"/>
        <v>49.776000000000003</v>
      </c>
      <c r="AA30" s="9">
        <v>49.024000000000001</v>
      </c>
      <c r="AC30" s="17">
        <f t="shared" si="8"/>
        <v>49.024000000000001</v>
      </c>
      <c r="AD30" s="9">
        <v>49.601999999999997</v>
      </c>
      <c r="AF30" s="17">
        <f t="shared" si="9"/>
        <v>49.601999999999997</v>
      </c>
      <c r="AG30" s="9">
        <v>48.256999999999998</v>
      </c>
      <c r="AI30" s="17">
        <f t="shared" si="10"/>
        <v>48.256999999999998</v>
      </c>
      <c r="AJ30" s="19">
        <f>SMALL(($W30,$Z30,$AC30,$AF30,$AI30),1+FREQUENCY(($W30,$Z30,$AC30,$AF30,$AI30),0))</f>
        <v>48.256999999999998</v>
      </c>
      <c r="AK30" s="18">
        <f>RANK(AJ30,$AJ$5:$AJ$40,1)</f>
        <v>14</v>
      </c>
      <c r="AL30" s="19">
        <f>SMALL(($F30,$I30,$L30,$O30,$R30,$W30,$Z30,$AC30,$AF30,$AI30),1+FREQUENCY(($F30,$I30,$L30,$O30,$R30,$W30,$Z30,$AC30,$AF30,$AI30),0))</f>
        <v>47.024000000000001</v>
      </c>
      <c r="AM30" s="18">
        <f t="shared" si="11"/>
        <v>18</v>
      </c>
    </row>
    <row r="31" spans="1:39" x14ac:dyDescent="0.3">
      <c r="A31" s="28" t="s">
        <v>78</v>
      </c>
      <c r="B31" s="3">
        <v>35</v>
      </c>
      <c r="C31" s="28" t="s">
        <v>79</v>
      </c>
      <c r="E31" s="7" t="s">
        <v>18</v>
      </c>
      <c r="F31" s="17">
        <f t="shared" si="0"/>
        <v>0</v>
      </c>
      <c r="G31" s="9">
        <v>53.933</v>
      </c>
      <c r="I31" s="17">
        <f t="shared" si="1"/>
        <v>53.933</v>
      </c>
      <c r="J31" s="9">
        <v>51.222999999999999</v>
      </c>
      <c r="L31" s="17">
        <f t="shared" si="2"/>
        <v>51.222999999999999</v>
      </c>
      <c r="M31" s="9">
        <v>49.237000000000002</v>
      </c>
      <c r="O31" s="17">
        <f t="shared" si="3"/>
        <v>49.237000000000002</v>
      </c>
      <c r="P31" s="9">
        <v>47.323999999999998</v>
      </c>
      <c r="R31" s="17">
        <f t="shared" si="4"/>
        <v>47.323999999999998</v>
      </c>
      <c r="S31" s="19">
        <f>SMALL(($F31,$I31,$L31,$O31,$R31),1+FREQUENCY(($F31,$I31,$L31,$O31,$R31),0))</f>
        <v>47.323999999999998</v>
      </c>
      <c r="T31" s="18">
        <f t="shared" si="5"/>
        <v>20</v>
      </c>
      <c r="V31" s="7" t="s">
        <v>18</v>
      </c>
      <c r="W31" s="17">
        <f t="shared" si="6"/>
        <v>0</v>
      </c>
      <c r="Y31" s="7" t="s">
        <v>18</v>
      </c>
      <c r="Z31" s="17">
        <f t="shared" si="7"/>
        <v>0</v>
      </c>
      <c r="AA31" s="9">
        <v>53.73</v>
      </c>
      <c r="AC31" s="17">
        <f t="shared" si="8"/>
        <v>53.73</v>
      </c>
      <c r="AD31" s="9">
        <v>51.628999999999998</v>
      </c>
      <c r="AF31" s="17">
        <f t="shared" si="9"/>
        <v>51.628999999999998</v>
      </c>
      <c r="AG31" s="9">
        <v>50.286000000000001</v>
      </c>
      <c r="AI31" s="17">
        <f t="shared" si="10"/>
        <v>50.286000000000001</v>
      </c>
      <c r="AJ31" s="19">
        <f>SMALL(($W31,$Z31,$AC31,$AF31,$AI31),1+FREQUENCY(($W31,$Z31,$AC31,$AF31,$AI31),0))</f>
        <v>50.286000000000001</v>
      </c>
      <c r="AK31" s="18">
        <f>RANK(AJ31,$AJ$5:$AJ$40,1)</f>
        <v>21</v>
      </c>
      <c r="AL31" s="19">
        <f>SMALL(($F31,$I31,$L31,$O31,$R31,$W31,$Z31,$AC31,$AF31,$AI31),1+FREQUENCY(($F31,$I31,$L31,$O31,$R31,$W31,$Z31,$AC31,$AF31,$AI31),0))</f>
        <v>47.323999999999998</v>
      </c>
      <c r="AM31" s="18">
        <f t="shared" si="11"/>
        <v>20</v>
      </c>
    </row>
    <row r="32" spans="1:39" x14ac:dyDescent="0.3">
      <c r="A32" s="28" t="s">
        <v>80</v>
      </c>
      <c r="B32" s="3">
        <v>36</v>
      </c>
      <c r="C32" s="28" t="s">
        <v>81</v>
      </c>
      <c r="D32" s="9">
        <v>73.138999999999996</v>
      </c>
      <c r="F32" s="17">
        <f t="shared" si="0"/>
        <v>73.138999999999996</v>
      </c>
      <c r="G32" s="9">
        <v>55.838000000000001</v>
      </c>
      <c r="I32" s="17">
        <f t="shared" si="1"/>
        <v>55.838000000000001</v>
      </c>
      <c r="J32" s="9">
        <v>54.395000000000003</v>
      </c>
      <c r="L32" s="17">
        <f t="shared" si="2"/>
        <v>54.395000000000003</v>
      </c>
      <c r="M32" s="9">
        <v>50.662999999999997</v>
      </c>
      <c r="O32" s="17">
        <f t="shared" si="3"/>
        <v>50.662999999999997</v>
      </c>
      <c r="P32" s="9">
        <v>48.006</v>
      </c>
      <c r="R32" s="17">
        <f t="shared" si="4"/>
        <v>48.006</v>
      </c>
      <c r="S32" s="19">
        <f>SMALL(($F32,$I32,$L32,$O32,$R32),1+FREQUENCY(($F32,$I32,$L32,$O32,$R32),0))</f>
        <v>48.006</v>
      </c>
      <c r="T32" s="18">
        <f t="shared" si="5"/>
        <v>24</v>
      </c>
      <c r="U32" s="9">
        <v>54.055999999999997</v>
      </c>
      <c r="W32" s="17">
        <f t="shared" si="6"/>
        <v>54.055999999999997</v>
      </c>
      <c r="X32" s="9">
        <v>52.277999999999999</v>
      </c>
      <c r="Z32" s="17">
        <f t="shared" si="7"/>
        <v>52.277999999999999</v>
      </c>
      <c r="AA32" s="9">
        <v>51.241</v>
      </c>
      <c r="AC32" s="17">
        <f t="shared" si="8"/>
        <v>51.241</v>
      </c>
      <c r="AD32" s="9">
        <v>50.859000000000002</v>
      </c>
      <c r="AF32" s="17">
        <f t="shared" si="9"/>
        <v>50.859000000000002</v>
      </c>
      <c r="AG32" s="9">
        <v>51.465000000000003</v>
      </c>
      <c r="AI32" s="17">
        <f t="shared" si="10"/>
        <v>51.465000000000003</v>
      </c>
      <c r="AJ32" s="19">
        <f>SMALL(($W32,$Z32,$AC32,$AF32,$AI32),1+FREQUENCY(($W32,$Z32,$AC32,$AF32,$AI32),0))</f>
        <v>50.859000000000002</v>
      </c>
      <c r="AK32" s="18">
        <f>RANK(AJ32,$AJ$5:$AJ$40,1)</f>
        <v>26</v>
      </c>
      <c r="AL32" s="19">
        <f>SMALL(($F32,$I32,$L32,$O32,$R32,$W32,$Z32,$AC32,$AF32,$AI32),1+FREQUENCY(($F32,$I32,$L32,$O32,$R32,$W32,$Z32,$AC32,$AF32,$AI32),0))</f>
        <v>48.006</v>
      </c>
      <c r="AM32" s="18">
        <f t="shared" si="11"/>
        <v>24</v>
      </c>
    </row>
    <row r="33" spans="1:39" x14ac:dyDescent="0.3">
      <c r="A33" s="28" t="s">
        <v>82</v>
      </c>
      <c r="B33" s="3">
        <v>37</v>
      </c>
      <c r="C33" s="28" t="s">
        <v>83</v>
      </c>
      <c r="D33" s="9">
        <v>51.335999999999999</v>
      </c>
      <c r="F33" s="17">
        <f t="shared" si="0"/>
        <v>51.335999999999999</v>
      </c>
      <c r="G33" s="9">
        <v>49.978999999999999</v>
      </c>
      <c r="I33" s="17">
        <f t="shared" si="1"/>
        <v>49.978999999999999</v>
      </c>
      <c r="J33" s="9">
        <v>49.098999999999997</v>
      </c>
      <c r="L33" s="17">
        <f t="shared" si="2"/>
        <v>49.098999999999997</v>
      </c>
      <c r="M33" s="9">
        <v>48.140999999999998</v>
      </c>
      <c r="O33" s="17">
        <f t="shared" si="3"/>
        <v>48.140999999999998</v>
      </c>
      <c r="P33" s="9">
        <v>47.326999999999998</v>
      </c>
      <c r="R33" s="17">
        <f t="shared" si="4"/>
        <v>47.326999999999998</v>
      </c>
      <c r="S33" s="19">
        <f>SMALL(($F33,$I33,$L33,$O33,$R33),1+FREQUENCY(($F33,$I33,$L33,$O33,$R33),0))</f>
        <v>47.326999999999998</v>
      </c>
      <c r="T33" s="18">
        <f t="shared" si="5"/>
        <v>21</v>
      </c>
      <c r="U33" s="9">
        <v>51.701999999999998</v>
      </c>
      <c r="W33" s="17">
        <f t="shared" si="6"/>
        <v>51.701999999999998</v>
      </c>
      <c r="X33" s="9">
        <v>50.155999999999999</v>
      </c>
      <c r="Z33" s="17">
        <f t="shared" si="7"/>
        <v>50.155999999999999</v>
      </c>
      <c r="AA33" s="9">
        <v>48.744</v>
      </c>
      <c r="AC33" s="17">
        <f t="shared" si="8"/>
        <v>48.744</v>
      </c>
      <c r="AD33" s="9">
        <v>49.146000000000001</v>
      </c>
      <c r="AF33" s="17">
        <f t="shared" si="9"/>
        <v>49.146000000000001</v>
      </c>
      <c r="AG33" s="9">
        <v>48.863999999999997</v>
      </c>
      <c r="AI33" s="17">
        <f t="shared" si="10"/>
        <v>48.863999999999997</v>
      </c>
      <c r="AJ33" s="19">
        <f>SMALL(($W33,$Z33,$AC33,$AF33,$AI33),1+FREQUENCY(($W33,$Z33,$AC33,$AF33,$AI33),0))</f>
        <v>48.744</v>
      </c>
      <c r="AK33" s="18">
        <f>RANK(AJ33,$AJ$5:$AJ$40,1)</f>
        <v>17</v>
      </c>
      <c r="AL33" s="19">
        <f>SMALL(($F33,$I33,$L33,$O33,$R33,$W33,$Z33,$AC33,$AF33,$AI33),1+FREQUENCY(($F33,$I33,$L33,$O33,$R33,$W33,$Z33,$AC33,$AF33,$AI33),0))</f>
        <v>47.326999999999998</v>
      </c>
      <c r="AM33" s="18">
        <f t="shared" si="11"/>
        <v>21</v>
      </c>
    </row>
    <row r="34" spans="1:39" x14ac:dyDescent="0.3">
      <c r="A34" s="28" t="s">
        <v>84</v>
      </c>
      <c r="B34" s="3">
        <v>38</v>
      </c>
      <c r="C34" s="28" t="s">
        <v>85</v>
      </c>
      <c r="D34" s="9">
        <v>47.334000000000003</v>
      </c>
      <c r="F34" s="17">
        <f t="shared" si="0"/>
        <v>47.334000000000003</v>
      </c>
      <c r="G34" s="9">
        <v>46.936999999999998</v>
      </c>
      <c r="I34" s="17">
        <f t="shared" si="1"/>
        <v>46.936999999999998</v>
      </c>
      <c r="J34" s="9">
        <v>45.14</v>
      </c>
      <c r="L34" s="17">
        <f t="shared" si="2"/>
        <v>45.14</v>
      </c>
      <c r="M34" s="9">
        <v>45.158000000000001</v>
      </c>
      <c r="O34" s="17">
        <f t="shared" si="3"/>
        <v>45.158000000000001</v>
      </c>
      <c r="P34" s="9">
        <v>43.847000000000001</v>
      </c>
      <c r="R34" s="17">
        <f t="shared" si="4"/>
        <v>43.847000000000001</v>
      </c>
      <c r="S34" s="19">
        <f>SMALL(($F34,$I34,$L34,$O34,$R34),1+FREQUENCY(($F34,$I34,$L34,$O34,$R34),0))</f>
        <v>43.847000000000001</v>
      </c>
      <c r="T34" s="18">
        <f t="shared" si="5"/>
        <v>7</v>
      </c>
      <c r="U34" s="9">
        <v>48.9</v>
      </c>
      <c r="W34" s="17">
        <f t="shared" si="6"/>
        <v>48.9</v>
      </c>
      <c r="X34" s="9">
        <v>49.152000000000001</v>
      </c>
      <c r="Z34" s="17">
        <f t="shared" si="7"/>
        <v>49.152000000000001</v>
      </c>
      <c r="AA34" s="9">
        <v>48.856000000000002</v>
      </c>
      <c r="AC34" s="17">
        <f t="shared" si="8"/>
        <v>48.856000000000002</v>
      </c>
      <c r="AD34" s="9">
        <v>48.606999999999999</v>
      </c>
      <c r="AF34" s="17">
        <f t="shared" si="9"/>
        <v>48.606999999999999</v>
      </c>
      <c r="AG34" s="9">
        <v>48.073</v>
      </c>
      <c r="AI34" s="17">
        <f t="shared" si="10"/>
        <v>48.073</v>
      </c>
      <c r="AJ34" s="19">
        <f>SMALL(($W34,$Z34,$AC34,$AF34,$AI34),1+FREQUENCY(($W34,$Z34,$AC34,$AF34,$AI34),0))</f>
        <v>48.073</v>
      </c>
      <c r="AK34" s="18">
        <f>RANK(AJ34,$AJ$5:$AJ$40,1)</f>
        <v>11</v>
      </c>
      <c r="AL34" s="19">
        <f>SMALL(($F34,$I34,$L34,$O34,$R34,$W34,$Z34,$AC34,$AF34,$AI34),1+FREQUENCY(($F34,$I34,$L34,$O34,$R34,$W34,$Z34,$AC34,$AF34,$AI34),0))</f>
        <v>43.847000000000001</v>
      </c>
      <c r="AM34" s="18">
        <f t="shared" si="11"/>
        <v>7</v>
      </c>
    </row>
    <row r="35" spans="1:39" x14ac:dyDescent="0.3">
      <c r="A35" s="28" t="s">
        <v>86</v>
      </c>
      <c r="B35" s="3">
        <v>40</v>
      </c>
      <c r="C35" s="28" t="s">
        <v>87</v>
      </c>
      <c r="D35" s="9">
        <v>47.621000000000002</v>
      </c>
      <c r="F35" s="17">
        <f t="shared" si="0"/>
        <v>47.621000000000002</v>
      </c>
      <c r="G35" s="9">
        <v>49.2</v>
      </c>
      <c r="I35" s="17">
        <f t="shared" si="1"/>
        <v>49.2</v>
      </c>
      <c r="J35" s="9">
        <v>46.06</v>
      </c>
      <c r="L35" s="17">
        <f t="shared" si="2"/>
        <v>46.06</v>
      </c>
      <c r="M35" s="9">
        <v>46.741</v>
      </c>
      <c r="O35" s="17">
        <f t="shared" si="3"/>
        <v>46.741</v>
      </c>
      <c r="Q35" s="7" t="s">
        <v>18</v>
      </c>
      <c r="R35" s="17">
        <f t="shared" si="4"/>
        <v>0</v>
      </c>
      <c r="S35" s="19">
        <f>SMALL(($F35,$I35,$L35,$O35,$R35),1+FREQUENCY(($F35,$I35,$L35,$O35,$R35),0))</f>
        <v>46.06</v>
      </c>
      <c r="T35" s="18">
        <f t="shared" si="5"/>
        <v>14</v>
      </c>
      <c r="U35" s="9">
        <v>51.241999999999997</v>
      </c>
      <c r="W35" s="17">
        <f t="shared" si="6"/>
        <v>51.241999999999997</v>
      </c>
      <c r="X35" s="9">
        <v>52.023000000000003</v>
      </c>
      <c r="Z35" s="17">
        <f t="shared" si="7"/>
        <v>52.023000000000003</v>
      </c>
      <c r="AA35" s="9">
        <v>51.786999999999999</v>
      </c>
      <c r="AC35" s="17">
        <f t="shared" si="8"/>
        <v>51.786999999999999</v>
      </c>
      <c r="AD35" s="9">
        <v>51.747</v>
      </c>
      <c r="AF35" s="17">
        <f t="shared" si="9"/>
        <v>51.747</v>
      </c>
      <c r="AG35" s="9">
        <v>50.45</v>
      </c>
      <c r="AI35" s="17">
        <f t="shared" si="10"/>
        <v>50.45</v>
      </c>
      <c r="AJ35" s="19">
        <f>SMALL(($W35,$Z35,$AC35,$AF35,$AI35),1+FREQUENCY(($W35,$Z35,$AC35,$AF35,$AI35),0))</f>
        <v>50.45</v>
      </c>
      <c r="AK35" s="18">
        <f>RANK(AJ35,$AJ$5:$AJ$40,1)</f>
        <v>23</v>
      </c>
      <c r="AL35" s="19">
        <f>SMALL(($F35,$I35,$L35,$O35,$R35,$W35,$Z35,$AC35,$AF35,$AI35),1+FREQUENCY(($F35,$I35,$L35,$O35,$R35,$W35,$Z35,$AC35,$AF35,$AI35),0))</f>
        <v>46.06</v>
      </c>
      <c r="AM35" s="18">
        <f t="shared" si="11"/>
        <v>14</v>
      </c>
    </row>
    <row r="36" spans="1:39" x14ac:dyDescent="0.3">
      <c r="A36" s="28" t="s">
        <v>88</v>
      </c>
      <c r="B36" s="3">
        <v>41</v>
      </c>
      <c r="C36" s="28" t="s">
        <v>89</v>
      </c>
      <c r="D36" s="9">
        <v>51.817</v>
      </c>
      <c r="F36" s="17">
        <f t="shared" si="0"/>
        <v>51.817</v>
      </c>
      <c r="G36" s="9">
        <v>50.360999999999997</v>
      </c>
      <c r="I36" s="17">
        <f t="shared" si="1"/>
        <v>50.360999999999997</v>
      </c>
      <c r="J36" s="9">
        <v>49.884</v>
      </c>
      <c r="L36" s="17">
        <f t="shared" si="2"/>
        <v>49.884</v>
      </c>
      <c r="M36" s="9">
        <v>48.942999999999998</v>
      </c>
      <c r="O36" s="17">
        <f t="shared" si="3"/>
        <v>48.942999999999998</v>
      </c>
      <c r="P36" s="9">
        <v>49.591999999999999</v>
      </c>
      <c r="R36" s="17">
        <f t="shared" si="4"/>
        <v>49.591999999999999</v>
      </c>
      <c r="S36" s="19">
        <f>SMALL(($F36,$I36,$L36,$O36,$R36),1+FREQUENCY(($F36,$I36,$L36,$O36,$R36),0))</f>
        <v>48.942999999999998</v>
      </c>
      <c r="T36" s="18">
        <f t="shared" si="5"/>
        <v>30</v>
      </c>
      <c r="U36" s="9">
        <v>52.957000000000001</v>
      </c>
      <c r="W36" s="17">
        <f t="shared" si="6"/>
        <v>52.957000000000001</v>
      </c>
      <c r="Y36" s="7" t="s">
        <v>18</v>
      </c>
      <c r="Z36" s="17">
        <f t="shared" si="7"/>
        <v>0</v>
      </c>
      <c r="AC36" s="17" t="str">
        <f t="shared" si="8"/>
        <v/>
      </c>
      <c r="AF36" s="17" t="str">
        <f t="shared" si="9"/>
        <v/>
      </c>
      <c r="AI36" s="17" t="str">
        <f t="shared" si="10"/>
        <v/>
      </c>
      <c r="AJ36" s="19">
        <f>SMALL(($W36,$Z36,$AC36,$AF36,$AI36),1+FREQUENCY(($W36,$Z36,$AC36,$AF36,$AI36),0))</f>
        <v>52.957000000000001</v>
      </c>
      <c r="AK36" s="18">
        <f>RANK(AJ36,$AJ$5:$AJ$40,1)</f>
        <v>34</v>
      </c>
      <c r="AL36" s="19">
        <f>SMALL(($F36,$I36,$L36,$O36,$R36,$W36,$Z36,$AC36,$AF36,$AI36),1+FREQUENCY(($F36,$I36,$L36,$O36,$R36,$W36,$Z36,$AC36,$AF36,$AI36),0))</f>
        <v>48.942999999999998</v>
      </c>
      <c r="AM36" s="18">
        <f t="shared" si="11"/>
        <v>30</v>
      </c>
    </row>
    <row r="37" spans="1:39" x14ac:dyDescent="0.3">
      <c r="A37" s="28" t="s">
        <v>36</v>
      </c>
      <c r="B37" s="3">
        <v>42</v>
      </c>
      <c r="C37" s="28" t="s">
        <v>37</v>
      </c>
      <c r="D37" s="9">
        <v>48.075000000000003</v>
      </c>
      <c r="F37" s="17">
        <f t="shared" si="0"/>
        <v>48.075000000000003</v>
      </c>
      <c r="G37" s="9">
        <v>44.994999999999997</v>
      </c>
      <c r="I37" s="17">
        <f t="shared" si="1"/>
        <v>44.994999999999997</v>
      </c>
      <c r="J37" s="9">
        <v>42.969000000000001</v>
      </c>
      <c r="L37" s="17">
        <f t="shared" si="2"/>
        <v>42.969000000000001</v>
      </c>
      <c r="M37" s="9">
        <v>43.335999999999999</v>
      </c>
      <c r="O37" s="17">
        <f t="shared" si="3"/>
        <v>43.335999999999999</v>
      </c>
      <c r="P37" s="9">
        <v>44.188000000000002</v>
      </c>
      <c r="R37" s="17">
        <f t="shared" si="4"/>
        <v>44.188000000000002</v>
      </c>
      <c r="S37" s="19">
        <f>SMALL(($F37,$I37,$L37,$O37,$R37),1+FREQUENCY(($F37,$I37,$L37,$O37,$R37),0))</f>
        <v>42.969000000000001</v>
      </c>
      <c r="T37" s="18">
        <f t="shared" si="5"/>
        <v>1</v>
      </c>
      <c r="U37" s="9">
        <v>47.872999999999998</v>
      </c>
      <c r="W37" s="17">
        <f t="shared" si="6"/>
        <v>47.872999999999998</v>
      </c>
      <c r="X37" s="9">
        <v>46.999000000000002</v>
      </c>
      <c r="Z37" s="17">
        <f t="shared" si="7"/>
        <v>46.999000000000002</v>
      </c>
      <c r="AA37" s="9">
        <v>46.067999999999998</v>
      </c>
      <c r="AC37" s="17">
        <f t="shared" si="8"/>
        <v>46.067999999999998</v>
      </c>
      <c r="AD37" s="9">
        <v>46.332999999999998</v>
      </c>
      <c r="AF37" s="17">
        <f t="shared" si="9"/>
        <v>46.332999999999998</v>
      </c>
      <c r="AG37" s="9">
        <v>45.476999999999997</v>
      </c>
      <c r="AI37" s="17">
        <f t="shared" si="10"/>
        <v>45.476999999999997</v>
      </c>
      <c r="AJ37" s="19">
        <f>SMALL(($W37,$Z37,$AC37,$AF37,$AI37),1+FREQUENCY(($W37,$Z37,$AC37,$AF37,$AI37),0))</f>
        <v>45.476999999999997</v>
      </c>
      <c r="AK37" s="18">
        <f>RANK(AJ37,$AJ$5:$AJ$40,1)</f>
        <v>3</v>
      </c>
      <c r="AL37" s="19">
        <f>SMALL(($F37,$I37,$L37,$O37,$R37,$W37,$Z37,$AC37,$AF37,$AI37),1+FREQUENCY(($F37,$I37,$L37,$O37,$R37,$W37,$Z37,$AC37,$AF37,$AI37),0))</f>
        <v>42.969000000000001</v>
      </c>
      <c r="AM37" s="18">
        <f t="shared" si="11"/>
        <v>1</v>
      </c>
    </row>
    <row r="38" spans="1:39" x14ac:dyDescent="0.3">
      <c r="A38" s="28" t="s">
        <v>90</v>
      </c>
      <c r="B38" s="3">
        <v>43</v>
      </c>
      <c r="C38" s="28" t="s">
        <v>91</v>
      </c>
      <c r="D38" s="9">
        <v>85.929000000000002</v>
      </c>
      <c r="F38" s="17">
        <f t="shared" si="0"/>
        <v>85.929000000000002</v>
      </c>
      <c r="G38" s="9">
        <v>75.873999999999995</v>
      </c>
      <c r="I38" s="17">
        <f t="shared" si="1"/>
        <v>75.873999999999995</v>
      </c>
      <c r="J38" s="9">
        <v>55.195</v>
      </c>
      <c r="L38" s="17">
        <f t="shared" si="2"/>
        <v>55.195</v>
      </c>
      <c r="M38" s="9">
        <v>49.097999999999999</v>
      </c>
      <c r="O38" s="17">
        <f t="shared" si="3"/>
        <v>49.097999999999999</v>
      </c>
      <c r="P38" s="9">
        <v>48.271999999999998</v>
      </c>
      <c r="R38" s="17">
        <f t="shared" si="4"/>
        <v>48.271999999999998</v>
      </c>
      <c r="S38" s="19">
        <f>SMALL(($F38,$I38,$L38,$O38,$R38),1+FREQUENCY(($F38,$I38,$L38,$O38,$R38),0))</f>
        <v>48.271999999999998</v>
      </c>
      <c r="T38" s="18">
        <f t="shared" si="5"/>
        <v>28</v>
      </c>
      <c r="U38" s="9">
        <v>54.545999999999999</v>
      </c>
      <c r="V38" s="7">
        <v>1</v>
      </c>
      <c r="W38" s="17">
        <f t="shared" si="6"/>
        <v>56.545999999999999</v>
      </c>
      <c r="Y38" s="7" t="s">
        <v>18</v>
      </c>
      <c r="Z38" s="17">
        <f t="shared" si="7"/>
        <v>0</v>
      </c>
      <c r="AB38" s="7" t="s">
        <v>18</v>
      </c>
      <c r="AC38" s="17">
        <f t="shared" si="8"/>
        <v>0</v>
      </c>
      <c r="AD38" s="9">
        <v>52.616</v>
      </c>
      <c r="AF38" s="17">
        <f t="shared" si="9"/>
        <v>52.616</v>
      </c>
      <c r="AH38" s="7" t="s">
        <v>18</v>
      </c>
      <c r="AI38" s="17">
        <f t="shared" si="10"/>
        <v>0</v>
      </c>
      <c r="AJ38" s="19">
        <f>SMALL(($W38,$Z38,$AC38,$AF38,$AI38),1+FREQUENCY(($W38,$Z38,$AC38,$AF38,$AI38),0))</f>
        <v>52.616</v>
      </c>
      <c r="AK38" s="18">
        <f>RANK(AJ38,$AJ$5:$AJ$40,1)</f>
        <v>33</v>
      </c>
      <c r="AL38" s="19">
        <f>SMALL(($F38,$I38,$L38,$O38,$R38,$W38,$Z38,$AC38,$AF38,$AI38),1+FREQUENCY(($F38,$I38,$L38,$O38,$R38,$W38,$Z38,$AC38,$AF38,$AI38),0))</f>
        <v>48.271999999999998</v>
      </c>
      <c r="AM38" s="18">
        <f t="shared" si="11"/>
        <v>28</v>
      </c>
    </row>
    <row r="39" spans="1:39" x14ac:dyDescent="0.3">
      <c r="A39" s="28" t="s">
        <v>92</v>
      </c>
      <c r="B39" s="3">
        <v>44</v>
      </c>
      <c r="C39" s="28" t="s">
        <v>93</v>
      </c>
      <c r="D39" s="9">
        <v>48.624000000000002</v>
      </c>
      <c r="F39" s="17">
        <f t="shared" si="0"/>
        <v>48.624000000000002</v>
      </c>
      <c r="G39" s="9">
        <v>47.274999999999999</v>
      </c>
      <c r="I39" s="17">
        <f t="shared" si="1"/>
        <v>47.274999999999999</v>
      </c>
      <c r="J39" s="9">
        <v>46.713999999999999</v>
      </c>
      <c r="L39" s="17">
        <f t="shared" si="2"/>
        <v>46.713999999999999</v>
      </c>
      <c r="N39" s="7" t="s">
        <v>18</v>
      </c>
      <c r="O39" s="17">
        <f t="shared" si="3"/>
        <v>0</v>
      </c>
      <c r="P39" s="9">
        <v>47.100999999999999</v>
      </c>
      <c r="R39" s="17">
        <f t="shared" si="4"/>
        <v>47.100999999999999</v>
      </c>
      <c r="S39" s="19">
        <f>SMALL(($F39,$I39,$L39,$O39,$R39),1+FREQUENCY(($F39,$I39,$L39,$O39,$R39),0))</f>
        <v>46.713999999999999</v>
      </c>
      <c r="T39" s="18">
        <f t="shared" si="5"/>
        <v>16</v>
      </c>
      <c r="U39" s="9">
        <v>53.512999999999998</v>
      </c>
      <c r="W39" s="17">
        <f t="shared" si="6"/>
        <v>53.512999999999998</v>
      </c>
      <c r="X39" s="9">
        <v>51.78</v>
      </c>
      <c r="Z39" s="17">
        <f t="shared" si="7"/>
        <v>51.78</v>
      </c>
      <c r="AA39" s="9">
        <v>51.99</v>
      </c>
      <c r="AC39" s="17">
        <f t="shared" si="8"/>
        <v>51.99</v>
      </c>
      <c r="AD39" s="9">
        <v>50.89</v>
      </c>
      <c r="AF39" s="17">
        <f t="shared" si="9"/>
        <v>50.89</v>
      </c>
      <c r="AH39" s="7" t="s">
        <v>18</v>
      </c>
      <c r="AI39" s="17">
        <f t="shared" si="10"/>
        <v>0</v>
      </c>
      <c r="AJ39" s="19">
        <f>SMALL(($W39,$Z39,$AC39,$AF39,$AI39),1+FREQUENCY(($W39,$Z39,$AC39,$AF39,$AI39),0))</f>
        <v>50.89</v>
      </c>
      <c r="AK39" s="18">
        <f>RANK(AJ39,$AJ$5:$AJ$40,1)</f>
        <v>27</v>
      </c>
      <c r="AL39" s="19">
        <f>SMALL(($F39,$I39,$L39,$O39,$R39,$W39,$Z39,$AC39,$AF39,$AI39),1+FREQUENCY(($F39,$I39,$L39,$O39,$R39,$W39,$Z39,$AC39,$AF39,$AI39),0))</f>
        <v>46.713999999999999</v>
      </c>
      <c r="AM39" s="18">
        <f t="shared" si="11"/>
        <v>16</v>
      </c>
    </row>
    <row r="40" spans="1:39" x14ac:dyDescent="0.3">
      <c r="A40" s="28" t="s">
        <v>94</v>
      </c>
      <c r="B40" s="3">
        <v>45</v>
      </c>
      <c r="C40" s="28" t="s">
        <v>95</v>
      </c>
      <c r="E40" s="7" t="s">
        <v>18</v>
      </c>
      <c r="F40" s="17">
        <f t="shared" si="0"/>
        <v>0</v>
      </c>
      <c r="G40" s="9">
        <v>47.787999999999997</v>
      </c>
      <c r="I40" s="17">
        <f t="shared" si="1"/>
        <v>47.787999999999997</v>
      </c>
      <c r="J40" s="9">
        <v>46.155000000000001</v>
      </c>
      <c r="L40" s="17">
        <f t="shared" si="2"/>
        <v>46.155000000000001</v>
      </c>
      <c r="M40" s="9">
        <v>46.201000000000001</v>
      </c>
      <c r="O40" s="17">
        <f t="shared" si="3"/>
        <v>46.201000000000001</v>
      </c>
      <c r="P40" s="9">
        <v>45.323</v>
      </c>
      <c r="R40" s="17">
        <f t="shared" si="4"/>
        <v>45.323</v>
      </c>
      <c r="S40" s="19">
        <f>SMALL(($F40,$I40,$L40,$O40,$R40),1+FREQUENCY(($F40,$I40,$L40,$O40,$R40),0))</f>
        <v>45.323</v>
      </c>
      <c r="T40" s="18">
        <f t="shared" si="5"/>
        <v>13</v>
      </c>
      <c r="U40" s="9">
        <v>52.552999999999997</v>
      </c>
      <c r="W40" s="17">
        <f t="shared" si="6"/>
        <v>52.552999999999997</v>
      </c>
      <c r="X40" s="9">
        <v>51.593000000000004</v>
      </c>
      <c r="Z40" s="17">
        <f t="shared" si="7"/>
        <v>51.593000000000004</v>
      </c>
      <c r="AA40" s="9">
        <v>50.826999999999998</v>
      </c>
      <c r="AC40" s="17">
        <f t="shared" si="8"/>
        <v>50.826999999999998</v>
      </c>
      <c r="AE40" s="7" t="s">
        <v>18</v>
      </c>
      <c r="AF40" s="17">
        <f t="shared" si="9"/>
        <v>0</v>
      </c>
      <c r="AH40" s="7" t="s">
        <v>18</v>
      </c>
      <c r="AI40" s="17">
        <f t="shared" si="10"/>
        <v>0</v>
      </c>
      <c r="AJ40" s="19">
        <f>SMALL(($W40,$Z40,$AC40,$AF40,$AI40),1+FREQUENCY(($W40,$Z40,$AC40,$AF40,$AI40),0))</f>
        <v>50.826999999999998</v>
      </c>
      <c r="AK40" s="18">
        <f>RANK(AJ40,$AJ$5:$AJ$40,1)</f>
        <v>25</v>
      </c>
      <c r="AL40" s="19">
        <f>SMALL(($F40,$I40,$L40,$O40,$R40,$W40,$Z40,$AC40,$AF40,$AI40),1+FREQUENCY(($F40,$I40,$L40,$O40,$R40,$W40,$Z40,$AC40,$AF40,$AI40),0))</f>
        <v>45.323</v>
      </c>
      <c r="AM40" s="18">
        <f t="shared" si="11"/>
        <v>13</v>
      </c>
    </row>
    <row r="41" spans="1:39" x14ac:dyDescent="0.3">
      <c r="A41" s="27"/>
      <c r="B41" s="4"/>
      <c r="C41" s="29"/>
      <c r="D41" s="6"/>
      <c r="E41" s="8"/>
      <c r="F41" s="17"/>
      <c r="G41" s="6"/>
      <c r="H41" s="8"/>
      <c r="I41" s="17"/>
      <c r="J41" s="6"/>
      <c r="K41" s="8"/>
      <c r="L41" s="17"/>
      <c r="M41" s="6"/>
      <c r="N41" s="8"/>
      <c r="O41" s="17"/>
      <c r="P41" s="6"/>
      <c r="Q41" s="8"/>
      <c r="R41" s="17"/>
      <c r="S41" s="19"/>
      <c r="T41" s="18"/>
      <c r="U41" s="6"/>
      <c r="V41" s="8"/>
      <c r="W41" s="17"/>
      <c r="X41" s="6"/>
      <c r="Y41" s="8"/>
      <c r="Z41" s="17" t="str">
        <f t="shared" si="7"/>
        <v/>
      </c>
      <c r="AA41" s="6"/>
      <c r="AB41" s="8"/>
      <c r="AC41" s="17" t="str">
        <f t="shared" si="8"/>
        <v/>
      </c>
      <c r="AD41" s="6"/>
      <c r="AF41" s="17" t="str">
        <f t="shared" si="9"/>
        <v/>
      </c>
      <c r="AG41" s="6"/>
      <c r="AI41" s="17" t="str">
        <f t="shared" si="10"/>
        <v/>
      </c>
      <c r="AJ41" s="19"/>
      <c r="AK41" s="18"/>
      <c r="AL41" s="19" t="e">
        <f>SMALL(($F41,$I41,$L41,$O41,$R41,$W41,$Z41,$AC41,$AF41,$AI41),1+FREQUENCY(($F41,$I41,$L41,$O41,$R41,$W41,$Z41,$AC41,$AF41,$AI41),0))</f>
        <v>#NUM!</v>
      </c>
      <c r="AM41" s="18"/>
    </row>
  </sheetData>
  <sortState ref="A4:AF73">
    <sortCondition ref="B4"/>
  </sortState>
  <mergeCells count="1">
    <mergeCell ref="AL1:A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"/>
  <sheetViews>
    <sheetView workbookViewId="0">
      <selection sqref="A1:XFD2"/>
    </sheetView>
  </sheetViews>
  <sheetFormatPr defaultRowHeight="14.4" x14ac:dyDescent="0.3"/>
  <sheetData>
    <row r="1" spans="1:47" s="5" customFormat="1" ht="15" x14ac:dyDescent="0.3">
      <c r="A1" s="2" t="s">
        <v>0</v>
      </c>
      <c r="B1" s="2" t="s">
        <v>20</v>
      </c>
      <c r="C1" s="2" t="s">
        <v>17</v>
      </c>
      <c r="D1" s="15"/>
      <c r="E1" s="12" t="s">
        <v>1</v>
      </c>
      <c r="F1" s="16"/>
      <c r="G1" s="15"/>
      <c r="H1" s="12" t="s">
        <v>10</v>
      </c>
      <c r="I1" s="16"/>
      <c r="J1" s="15"/>
      <c r="K1" s="12" t="s">
        <v>2</v>
      </c>
      <c r="L1" s="16"/>
      <c r="M1" s="15"/>
      <c r="N1" s="12" t="s">
        <v>3</v>
      </c>
      <c r="O1" s="16"/>
      <c r="P1" s="15"/>
      <c r="Q1" s="12" t="s">
        <v>4</v>
      </c>
      <c r="R1" s="16"/>
      <c r="S1" s="15"/>
      <c r="T1" s="12" t="s">
        <v>5</v>
      </c>
      <c r="U1" s="16"/>
      <c r="V1" s="15"/>
      <c r="W1" s="12" t="s">
        <v>6</v>
      </c>
      <c r="X1" s="16"/>
      <c r="Y1" s="15"/>
      <c r="Z1" s="12" t="s">
        <v>7</v>
      </c>
      <c r="AA1" s="16"/>
      <c r="AB1" s="15"/>
      <c r="AC1" s="12" t="s">
        <v>8</v>
      </c>
      <c r="AD1" s="16"/>
      <c r="AE1" s="15"/>
      <c r="AF1" s="12" t="s">
        <v>9</v>
      </c>
      <c r="AG1" s="16"/>
      <c r="AH1" s="15"/>
      <c r="AI1" s="12" t="s">
        <v>24</v>
      </c>
      <c r="AJ1" s="16"/>
      <c r="AK1" s="15"/>
      <c r="AL1" s="12" t="s">
        <v>25</v>
      </c>
      <c r="AM1" s="16"/>
      <c r="AN1" s="15"/>
      <c r="AO1" s="12" t="s">
        <v>26</v>
      </c>
      <c r="AP1" s="16"/>
      <c r="AQ1" s="15"/>
      <c r="AR1" s="12" t="s">
        <v>28</v>
      </c>
      <c r="AS1" s="16"/>
      <c r="AT1" s="13" t="s">
        <v>11</v>
      </c>
      <c r="AU1" s="14" t="s">
        <v>19</v>
      </c>
    </row>
    <row r="2" spans="1:47" s="26" customFormat="1" ht="15.6" thickBot="1" x14ac:dyDescent="0.35">
      <c r="A2" s="20"/>
      <c r="B2" s="20"/>
      <c r="C2" s="20"/>
      <c r="D2" s="21" t="s">
        <v>16</v>
      </c>
      <c r="E2" s="22" t="s">
        <v>15</v>
      </c>
      <c r="F2" s="23" t="s">
        <v>14</v>
      </c>
      <c r="G2" s="21" t="s">
        <v>16</v>
      </c>
      <c r="H2" s="22" t="s">
        <v>15</v>
      </c>
      <c r="I2" s="23" t="s">
        <v>14</v>
      </c>
      <c r="J2" s="21" t="s">
        <v>16</v>
      </c>
      <c r="K2" s="22" t="s">
        <v>15</v>
      </c>
      <c r="L2" s="23" t="s">
        <v>14</v>
      </c>
      <c r="M2" s="21" t="s">
        <v>16</v>
      </c>
      <c r="N2" s="22" t="s">
        <v>15</v>
      </c>
      <c r="O2" s="23" t="s">
        <v>14</v>
      </c>
      <c r="P2" s="21" t="s">
        <v>16</v>
      </c>
      <c r="Q2" s="22" t="s">
        <v>15</v>
      </c>
      <c r="R2" s="23" t="s">
        <v>14</v>
      </c>
      <c r="S2" s="21" t="s">
        <v>16</v>
      </c>
      <c r="T2" s="22" t="s">
        <v>15</v>
      </c>
      <c r="U2" s="23" t="s">
        <v>14</v>
      </c>
      <c r="V2" s="21" t="s">
        <v>16</v>
      </c>
      <c r="W2" s="22" t="s">
        <v>15</v>
      </c>
      <c r="X2" s="23" t="s">
        <v>14</v>
      </c>
      <c r="Y2" s="21" t="s">
        <v>16</v>
      </c>
      <c r="Z2" s="22" t="s">
        <v>15</v>
      </c>
      <c r="AA2" s="23" t="s">
        <v>14</v>
      </c>
      <c r="AB2" s="21" t="s">
        <v>16</v>
      </c>
      <c r="AC2" s="22" t="s">
        <v>15</v>
      </c>
      <c r="AD2" s="23" t="s">
        <v>14</v>
      </c>
      <c r="AE2" s="21" t="s">
        <v>16</v>
      </c>
      <c r="AF2" s="22" t="s">
        <v>15</v>
      </c>
      <c r="AG2" s="23" t="s">
        <v>14</v>
      </c>
      <c r="AH2" s="21" t="s">
        <v>16</v>
      </c>
      <c r="AI2" s="22" t="s">
        <v>15</v>
      </c>
      <c r="AJ2" s="23" t="s">
        <v>14</v>
      </c>
      <c r="AK2" s="21" t="s">
        <v>16</v>
      </c>
      <c r="AL2" s="22" t="s">
        <v>15</v>
      </c>
      <c r="AM2" s="23" t="s">
        <v>14</v>
      </c>
      <c r="AN2" s="21" t="s">
        <v>16</v>
      </c>
      <c r="AO2" s="22" t="s">
        <v>15</v>
      </c>
      <c r="AP2" s="23" t="s">
        <v>14</v>
      </c>
      <c r="AQ2" s="21" t="s">
        <v>16</v>
      </c>
      <c r="AR2" s="22" t="s">
        <v>15</v>
      </c>
      <c r="AS2" s="23" t="s">
        <v>14</v>
      </c>
      <c r="AT2" s="24" t="s">
        <v>14</v>
      </c>
      <c r="AU2" s="25" t="s">
        <v>30</v>
      </c>
    </row>
    <row r="3" spans="1:47" ht="15.6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dcterms:created xsi:type="dcterms:W3CDTF">2009-09-06T23:45:34Z</dcterms:created>
  <dcterms:modified xsi:type="dcterms:W3CDTF">2017-04-26T02:47:30Z</dcterms:modified>
</cp:coreProperties>
</file>